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66925"/>
  <mc:AlternateContent xmlns:mc="http://schemas.openxmlformats.org/markup-compatibility/2006">
    <mc:Choice Requires="x15">
      <x15ac:absPath xmlns:x15ac="http://schemas.microsoft.com/office/spreadsheetml/2010/11/ac" url="E:\Tullow\"/>
    </mc:Choice>
  </mc:AlternateContent>
  <xr:revisionPtr revIDLastSave="0" documentId="13_ncr:1_{3157AB37-C263-411A-AA6D-884744453A07}" xr6:coauthVersionLast="47" xr6:coauthVersionMax="47" xr10:uidLastSave="{00000000-0000-0000-0000-000000000000}"/>
  <bookViews>
    <workbookView xWindow="2925" yWindow="1140" windowWidth="30795" windowHeight="17625" tabRatio="827" activeTab="10" xr2:uid="{00000000-000D-0000-FFFF-FFFF00000000}"/>
  </bookViews>
  <sheets>
    <sheet name="Cover" sheetId="1" r:id="rId1"/>
    <sheet name="Home" sheetId="2" r:id="rId2"/>
    <sheet name="Environment" sheetId="4" r:id="rId3"/>
    <sheet name="Safety" sheetId="5" r:id="rId4"/>
    <sheet name="Local Content" sheetId="6" r:id="rId5"/>
    <sheet name="Social Investment" sheetId="3" r:id="rId6"/>
    <sheet name="People" sheetId="7" r:id="rId7"/>
    <sheet name="Ethics &amp; Compliance" sheetId="8" r:id="rId8"/>
    <sheet name="GRI Content Index" sheetId="11" r:id="rId9"/>
    <sheet name="SASB EMP" sheetId="13" r:id="rId10"/>
    <sheet name="IPIECA-API-IOGP" sheetId="12" r:id="rId1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3" l="1"/>
  <c r="F126" i="4"/>
  <c r="E126" i="4"/>
  <c r="E16" i="4"/>
  <c r="E19" i="4"/>
  <c r="E7" i="4"/>
  <c r="D10" i="6"/>
  <c r="E46" i="4"/>
  <c r="B49" i="4" s="1"/>
  <c r="C30" i="7" l="1"/>
  <c r="D30" i="7"/>
  <c r="E30" i="7"/>
  <c r="C21" i="7"/>
  <c r="D21" i="7"/>
  <c r="E21" i="7"/>
  <c r="C17" i="7"/>
  <c r="D17" i="7"/>
  <c r="E17" i="7"/>
  <c r="C13" i="7"/>
  <c r="D13" i="7"/>
  <c r="E13" i="7"/>
  <c r="C7" i="7"/>
  <c r="D7" i="7"/>
  <c r="E7" i="7"/>
  <c r="E10" i="6" l="1"/>
  <c r="E10" i="3"/>
  <c r="G24" i="7"/>
  <c r="H24" i="7"/>
</calcChain>
</file>

<file path=xl/sharedStrings.xml><?xml version="1.0" encoding="utf-8"?>
<sst xmlns="http://schemas.openxmlformats.org/spreadsheetml/2006/main" count="912" uniqueCount="614">
  <si>
    <t>About this workbook</t>
  </si>
  <si>
    <t>Reporting on Greenhouse Gas (GHG) Emissions</t>
  </si>
  <si>
    <t>Notes on data</t>
  </si>
  <si>
    <t>Prior year statements</t>
  </si>
  <si>
    <t>Where appropriate, prior year data has been restated when more accurate data becomes available or when there has been material changes to the methodologies for data calculation and estimation.</t>
  </si>
  <si>
    <t>Disclaimer</t>
  </si>
  <si>
    <t>This workbook contains certain forward-looking statements that are subject to the usual risk factors and uncertainties associated with the oil and gas exploration and production business. Whilst Tullow believes the expectations reflected herein to be reasonable in light of the information available to them at this time, the actual outcome may be materially different owing to factors beyond the Group’s control or within the Group’s control where, for example, the Group decides on a change of plan or strategy. The Group undertakes no obligation to revise any such forward-looking statements to reflect any changes in the Group’s expectations or any change in circumstances, events or the Group’s plans and strategy. Accordingly no reliance may be placed on the figures contained in such forward looking statements.</t>
  </si>
  <si>
    <t>Tullow Oil plc  -  Environment Report</t>
  </si>
  <si>
    <t xml:space="preserve">Tullow is on a pathway to reduce Scope 1 &amp; 2 emissions on a net equity basis by at least 40 percent by 2025 from a 2020 baseline; therefore net equity emission figures for 2020 have been calculated to reflect this additional reporting boundary.  For more information, please see our Basis of Reporting and GHG Methodology documents available online at: https://www.tullowoil.com/sustainability. </t>
  </si>
  <si>
    <r>
      <rPr>
        <b/>
        <sz val="20"/>
        <color theme="0"/>
        <rFont val="Calibri"/>
        <family val="2"/>
        <scheme val="minor"/>
      </rPr>
      <t>Greenhouse Gas (GHG) Emissions</t>
    </r>
    <r>
      <rPr>
        <b/>
        <sz val="18"/>
        <color theme="0"/>
        <rFont val="Calibri"/>
        <family val="2"/>
        <scheme val="minor"/>
      </rPr>
      <t xml:space="preserve">
</t>
    </r>
    <r>
      <rPr>
        <b/>
        <sz val="10"/>
        <color theme="0"/>
        <rFont val="Calibri"/>
        <family val="2"/>
        <scheme val="minor"/>
      </rPr>
      <t>The data below represents Tullow GHG emissions on a net-equity and operated basis</t>
    </r>
  </si>
  <si>
    <t>Net equity basis</t>
  </si>
  <si>
    <t xml:space="preserve">Total Scope 1 &amp; 2 GHG emissions </t>
  </si>
  <si>
    <r>
      <t>t CO</t>
    </r>
    <r>
      <rPr>
        <b/>
        <vertAlign val="subscript"/>
        <sz val="11"/>
        <rFont val="Calibri"/>
        <family val="2"/>
        <scheme val="minor"/>
      </rPr>
      <t>2</t>
    </r>
    <r>
      <rPr>
        <b/>
        <sz val="11"/>
        <rFont val="Calibri"/>
        <family val="2"/>
        <scheme val="minor"/>
      </rPr>
      <t>e</t>
    </r>
  </si>
  <si>
    <t xml:space="preserve">Scope 1 total GHG emissions  </t>
  </si>
  <si>
    <r>
      <t>t CO</t>
    </r>
    <r>
      <rPr>
        <vertAlign val="subscript"/>
        <sz val="11"/>
        <rFont val="Calibri"/>
        <family val="2"/>
        <scheme val="minor"/>
      </rPr>
      <t>2</t>
    </r>
    <r>
      <rPr>
        <sz val="11"/>
        <rFont val="Calibri"/>
        <family val="2"/>
        <scheme val="minor"/>
      </rPr>
      <t>e</t>
    </r>
  </si>
  <si>
    <t xml:space="preserve">Scope 2 total GHG emissions </t>
  </si>
  <si>
    <t>Total Scope 1 &amp; 2 emissions per thousand tonnes hydrocarbon produced</t>
  </si>
  <si>
    <t xml:space="preserve">Total Scope 1 &amp; 2 emissions by production </t>
  </si>
  <si>
    <r>
      <t>Kg of CO</t>
    </r>
    <r>
      <rPr>
        <vertAlign val="subscript"/>
        <sz val="11"/>
        <color theme="1"/>
        <rFont val="Calibri"/>
        <family val="2"/>
        <scheme val="minor"/>
      </rPr>
      <t>2</t>
    </r>
    <r>
      <rPr>
        <sz val="11"/>
        <color theme="1"/>
        <rFont val="Calibri"/>
        <family val="2"/>
        <scheme val="minor"/>
      </rPr>
      <t>e per boe</t>
    </r>
  </si>
  <si>
    <r>
      <t>CO</t>
    </r>
    <r>
      <rPr>
        <vertAlign val="subscript"/>
        <sz val="11"/>
        <color theme="1"/>
        <rFont val="Calibri"/>
        <family val="2"/>
        <scheme val="minor"/>
      </rPr>
      <t>2</t>
    </r>
    <r>
      <rPr>
        <sz val="11"/>
        <color theme="1"/>
        <rFont val="Calibri"/>
        <family val="2"/>
        <scheme val="minor"/>
      </rPr>
      <t xml:space="preserve"> emissions per thousand tonnes hydrocarbon produced</t>
    </r>
  </si>
  <si>
    <r>
      <t>t CO</t>
    </r>
    <r>
      <rPr>
        <vertAlign val="subscript"/>
        <sz val="11"/>
        <rFont val="Calibri"/>
        <family val="2"/>
        <scheme val="minor"/>
      </rPr>
      <t>2</t>
    </r>
  </si>
  <si>
    <r>
      <t>CH</t>
    </r>
    <r>
      <rPr>
        <vertAlign val="subscript"/>
        <sz val="11"/>
        <color theme="1"/>
        <rFont val="Calibri"/>
        <family val="2"/>
        <scheme val="minor"/>
      </rPr>
      <t>4</t>
    </r>
    <r>
      <rPr>
        <sz val="11"/>
        <color theme="1"/>
        <rFont val="Calibri"/>
        <family val="2"/>
        <scheme val="minor"/>
      </rPr>
      <t xml:space="preserve"> emissions per thousand tonnes hydrocarbon produced</t>
    </r>
  </si>
  <si>
    <r>
      <t>t CH</t>
    </r>
    <r>
      <rPr>
        <vertAlign val="subscript"/>
        <sz val="11"/>
        <rFont val="Calibri"/>
        <family val="2"/>
        <scheme val="minor"/>
      </rPr>
      <t>4</t>
    </r>
  </si>
  <si>
    <r>
      <t>N</t>
    </r>
    <r>
      <rPr>
        <vertAlign val="subscript"/>
        <sz val="11"/>
        <color theme="1"/>
        <rFont val="Calibri"/>
        <family val="2"/>
        <scheme val="minor"/>
      </rPr>
      <t>2</t>
    </r>
    <r>
      <rPr>
        <sz val="11"/>
        <color theme="1"/>
        <rFont val="Calibri"/>
        <family val="2"/>
        <scheme val="minor"/>
      </rPr>
      <t>O emissions per thousand tonnes hydrocarbon produced</t>
    </r>
  </si>
  <si>
    <r>
      <t>t N</t>
    </r>
    <r>
      <rPr>
        <vertAlign val="subscript"/>
        <sz val="11"/>
        <rFont val="Calibri"/>
        <family val="2"/>
        <scheme val="minor"/>
      </rPr>
      <t>2</t>
    </r>
    <r>
      <rPr>
        <sz val="11"/>
        <rFont val="Calibri"/>
        <family val="2"/>
        <scheme val="minor"/>
      </rPr>
      <t>O</t>
    </r>
  </si>
  <si>
    <t>Operated basis</t>
  </si>
  <si>
    <r>
      <t>Total Scope 1, 2 &amp; 3 GHG emissions</t>
    </r>
    <r>
      <rPr>
        <b/>
        <vertAlign val="superscript"/>
        <sz val="11"/>
        <color theme="3"/>
        <rFont val="Calibri"/>
        <family val="2"/>
        <scheme val="minor"/>
      </rPr>
      <t>1</t>
    </r>
  </si>
  <si>
    <t>Total Scope 1 &amp; 2 GHG emissions</t>
  </si>
  <si>
    <r>
      <t>CO</t>
    </r>
    <r>
      <rPr>
        <vertAlign val="subscript"/>
        <sz val="11"/>
        <color theme="1"/>
        <rFont val="Calibri"/>
        <family val="2"/>
        <scheme val="minor"/>
      </rPr>
      <t>2</t>
    </r>
    <r>
      <rPr>
        <sz val="11"/>
        <color theme="1"/>
        <rFont val="Calibri"/>
        <family val="2"/>
        <scheme val="minor"/>
      </rPr>
      <t xml:space="preserve"> emissions (Scope 1 &amp; 2)</t>
    </r>
  </si>
  <si>
    <r>
      <t>CH</t>
    </r>
    <r>
      <rPr>
        <vertAlign val="subscript"/>
        <sz val="11"/>
        <color theme="1"/>
        <rFont val="Calibri"/>
        <family val="2"/>
        <scheme val="minor"/>
      </rPr>
      <t xml:space="preserve">4 </t>
    </r>
    <r>
      <rPr>
        <sz val="11"/>
        <color theme="1"/>
        <rFont val="Calibri"/>
        <family val="2"/>
        <scheme val="minor"/>
      </rPr>
      <t>emissions  (Scope 1 &amp; 2)</t>
    </r>
  </si>
  <si>
    <r>
      <t>N</t>
    </r>
    <r>
      <rPr>
        <vertAlign val="subscript"/>
        <sz val="11"/>
        <color theme="1"/>
        <rFont val="Calibri"/>
        <family val="2"/>
        <scheme val="minor"/>
      </rPr>
      <t>2</t>
    </r>
    <r>
      <rPr>
        <sz val="11"/>
        <color theme="1"/>
        <rFont val="Calibri"/>
        <family val="2"/>
        <scheme val="minor"/>
      </rPr>
      <t>O emissions  (Scope 1 &amp; 2)</t>
    </r>
  </si>
  <si>
    <t xml:space="preserve">Total Scope 1 &amp; 2 emission by production </t>
  </si>
  <si>
    <r>
      <t>N</t>
    </r>
    <r>
      <rPr>
        <vertAlign val="subscript"/>
        <sz val="11"/>
        <color theme="1"/>
        <rFont val="Calibri"/>
        <family val="2"/>
        <scheme val="minor"/>
      </rPr>
      <t>2</t>
    </r>
    <r>
      <rPr>
        <sz val="11"/>
        <color theme="1"/>
        <rFont val="Calibri"/>
        <family val="2"/>
        <scheme val="minor"/>
      </rPr>
      <t>0 emissions per thousand tonnes hydrocarbon produced</t>
    </r>
  </si>
  <si>
    <r>
      <rPr>
        <b/>
        <sz val="20"/>
        <color theme="0"/>
        <rFont val="Calibri"/>
        <family val="2"/>
        <scheme val="minor"/>
      </rPr>
      <t>Environmental Performance Indicators</t>
    </r>
    <r>
      <rPr>
        <b/>
        <sz val="11"/>
        <color theme="0"/>
        <rFont val="Calibri"/>
        <family val="2"/>
        <scheme val="minor"/>
      </rPr>
      <t xml:space="preserve">
</t>
    </r>
    <r>
      <rPr>
        <b/>
        <sz val="10"/>
        <color theme="0"/>
        <rFont val="Calibri"/>
        <family val="2"/>
        <scheme val="minor"/>
      </rPr>
      <t>The data below represents Tullow's environmental performance KPIs and is reported on an operated basis</t>
    </r>
  </si>
  <si>
    <t>Flaring</t>
  </si>
  <si>
    <r>
      <t>Total hydrocarbon flared</t>
    </r>
    <r>
      <rPr>
        <vertAlign val="superscript"/>
        <sz val="11"/>
        <color theme="1"/>
        <rFont val="Calibri"/>
        <family val="2"/>
        <scheme val="minor"/>
      </rPr>
      <t xml:space="preserve">2 </t>
    </r>
  </si>
  <si>
    <t>tonnes</t>
  </si>
  <si>
    <t>Total hydrocarbon flared by production (per thousand tonnes hydrocarbon produced)</t>
  </si>
  <si>
    <t>Water</t>
  </si>
  <si>
    <t xml:space="preserve">Water withdrawal by source </t>
  </si>
  <si>
    <r>
      <t>Metered water</t>
    </r>
    <r>
      <rPr>
        <vertAlign val="superscript"/>
        <sz val="11"/>
        <color theme="1"/>
        <rFont val="Calibri"/>
        <family val="2"/>
        <scheme val="minor"/>
      </rPr>
      <t>3</t>
    </r>
  </si>
  <si>
    <t>ML</t>
  </si>
  <si>
    <t xml:space="preserve">Seawater </t>
  </si>
  <si>
    <t xml:space="preserve">Ground water </t>
  </si>
  <si>
    <r>
      <t>Surface water</t>
    </r>
    <r>
      <rPr>
        <vertAlign val="superscript"/>
        <sz val="11"/>
        <color theme="1"/>
        <rFont val="Calibri"/>
        <family val="2"/>
        <scheme val="minor"/>
      </rPr>
      <t xml:space="preserve">4 </t>
    </r>
  </si>
  <si>
    <t>Produced Water</t>
  </si>
  <si>
    <t>Other water</t>
  </si>
  <si>
    <t xml:space="preserve">Total water withdrawal </t>
  </si>
  <si>
    <t>Water discharge by destination</t>
  </si>
  <si>
    <t>Surface Water</t>
  </si>
  <si>
    <t>Groundwater</t>
  </si>
  <si>
    <r>
      <t>Seawater</t>
    </r>
    <r>
      <rPr>
        <vertAlign val="superscript"/>
        <sz val="11"/>
        <color theme="1"/>
        <rFont val="Calibri"/>
        <family val="2"/>
        <scheme val="minor"/>
      </rPr>
      <t>5</t>
    </r>
  </si>
  <si>
    <t>Other discharged water</t>
  </si>
  <si>
    <t>Total water discharged</t>
  </si>
  <si>
    <t>Water consumption</t>
  </si>
  <si>
    <t>Total water consumption</t>
  </si>
  <si>
    <r>
      <t>Total water consumption from all areas with water stress</t>
    </r>
    <r>
      <rPr>
        <vertAlign val="superscript"/>
        <sz val="11"/>
        <color theme="1"/>
        <rFont val="Calibri"/>
        <family val="2"/>
        <scheme val="minor"/>
      </rPr>
      <t>6</t>
    </r>
  </si>
  <si>
    <t>Waste</t>
  </si>
  <si>
    <t>Waste Directed to Disposal</t>
  </si>
  <si>
    <t>Non-hazardous waste disposed through incineration with energy recovery</t>
  </si>
  <si>
    <t>Non-hazardous waste disposed through incineration without energy recovery</t>
  </si>
  <si>
    <t>Non-hazardous waste disposed to landfill</t>
  </si>
  <si>
    <r>
      <t>Total Non-hazardous waste disposed</t>
    </r>
    <r>
      <rPr>
        <b/>
        <vertAlign val="superscript"/>
        <sz val="11"/>
        <rFont val="Calibri"/>
        <family val="2"/>
        <scheme val="minor"/>
      </rPr>
      <t>7</t>
    </r>
  </si>
  <si>
    <t>Hazardous waste disposed through incineration with energy recovery</t>
  </si>
  <si>
    <t>Hazardous waste disposed through incineration without energy recovery</t>
  </si>
  <si>
    <t>Hazardous waste disposed to landfill</t>
  </si>
  <si>
    <t>Total Hazardous waste disposed</t>
  </si>
  <si>
    <t xml:space="preserve">Total Waste disposed </t>
  </si>
  <si>
    <t>Total waste disposed to landfill</t>
  </si>
  <si>
    <t>Waste Diverted from Disposal</t>
  </si>
  <si>
    <t>Non-hazardous waste recycled, reused or treated</t>
  </si>
  <si>
    <t>Hazardous waste recycled, reused or treated</t>
  </si>
  <si>
    <t>Total waste recycled, reused or treated</t>
  </si>
  <si>
    <t xml:space="preserve">Non-hazardous waste recycled / Re-used / Treated </t>
  </si>
  <si>
    <t>%</t>
  </si>
  <si>
    <t xml:space="preserve">Hazardous waste recycled / Re-used / Treated </t>
  </si>
  <si>
    <t xml:space="preserve">Uncontrolled releases </t>
  </si>
  <si>
    <t xml:space="preserve">Oil &amp; Chemical spills </t>
  </si>
  <si>
    <t>Number</t>
  </si>
  <si>
    <t>Energy use</t>
  </si>
  <si>
    <t>Non-renewable energy sources</t>
  </si>
  <si>
    <t>Aviation fuel</t>
  </si>
  <si>
    <t>GJ</t>
  </si>
  <si>
    <t>Diesel</t>
  </si>
  <si>
    <t>Fuel gas</t>
  </si>
  <si>
    <t>Marine gasoil</t>
  </si>
  <si>
    <t>Natural gas</t>
  </si>
  <si>
    <t>Electricity purchased from grid</t>
  </si>
  <si>
    <t>Renewable energy generated on site by type</t>
  </si>
  <si>
    <t>Solar energy</t>
  </si>
  <si>
    <t>Wind energy</t>
  </si>
  <si>
    <t>Geothermal energy</t>
  </si>
  <si>
    <t>Hydroelectric power</t>
  </si>
  <si>
    <t>Biomass/biofuels</t>
  </si>
  <si>
    <t>Renewable energy purchase on site by type</t>
  </si>
  <si>
    <t>Hydroelectrice power</t>
  </si>
  <si>
    <t xml:space="preserve">Total energy consumption </t>
  </si>
  <si>
    <t>kWh</t>
  </si>
  <si>
    <t>Energy intensity</t>
  </si>
  <si>
    <t>Total energy use by production (per thousand tonnes hydrocarbon produced)</t>
  </si>
  <si>
    <t>Compliance with environmental laws and regulations</t>
  </si>
  <si>
    <t>Total monetary value of significant fines</t>
  </si>
  <si>
    <t>USD</t>
  </si>
  <si>
    <t>Total number of non-monetary sanctions</t>
  </si>
  <si>
    <t>Cases brought through dispute resolution mechanisms</t>
  </si>
  <si>
    <r>
      <rPr>
        <b/>
        <sz val="20"/>
        <color theme="0"/>
        <rFont val="Calibri"/>
        <family val="2"/>
        <scheme val="minor"/>
      </rPr>
      <t>UK GHG and Environmental performance</t>
    </r>
    <r>
      <rPr>
        <b/>
        <vertAlign val="superscript"/>
        <sz val="20"/>
        <color theme="0"/>
        <rFont val="Calibri"/>
        <family val="2"/>
        <scheme val="minor"/>
      </rPr>
      <t>8</t>
    </r>
    <r>
      <rPr>
        <b/>
        <sz val="20"/>
        <color theme="0"/>
        <rFont val="Calibri"/>
        <family val="2"/>
        <scheme val="minor"/>
      </rPr>
      <t xml:space="preserve"> </t>
    </r>
    <r>
      <rPr>
        <b/>
        <sz val="11"/>
        <color theme="0"/>
        <rFont val="Calibri"/>
        <family val="2"/>
        <scheme val="minor"/>
      </rPr>
      <t xml:space="preserve">
The data below represents Tullow's UK GHG and Environmental information and is reported on an operated basis</t>
    </r>
  </si>
  <si>
    <t>GHG Emissions</t>
  </si>
  <si>
    <t>UK Scope 1 total air emissions</t>
  </si>
  <si>
    <t>UK Scope 2 total air emissions</t>
  </si>
  <si>
    <t>Total UK Scope 1 &amp; 2 air emissions</t>
  </si>
  <si>
    <t>UK Total energy consumption</t>
  </si>
  <si>
    <t xml:space="preserve">8. In compliance with UK SECR regulations, UK emissions and total energy use are reported as a subset of performance data.
</t>
  </si>
  <si>
    <t>Tullow Oil plc  -  Safety Report</t>
  </si>
  <si>
    <t>Tullow puts the health and safety of its workforce and local communities first by creating safe places of work, underpinned by robust management systems. As a core pillar of our sustainability approach and supported at Board level through the Safety and Sustainability Committee of the Board of Directors, Safe Operations are at the forefront of our daily work and an important element of decision making at every stage of our operations.</t>
  </si>
  <si>
    <t>Hours worked (million)</t>
  </si>
  <si>
    <t>Number of employee fatalities</t>
  </si>
  <si>
    <t>Number of contractor fatalities</t>
  </si>
  <si>
    <t>Number of third party fatalities involving members of the public</t>
  </si>
  <si>
    <t>Lost Time Injuries (LTIs)</t>
  </si>
  <si>
    <t>Lost Time Injuries Frequency (LTIF)</t>
  </si>
  <si>
    <r>
      <t>IOGP LTIFR</t>
    </r>
    <r>
      <rPr>
        <vertAlign val="superscript"/>
        <sz val="11"/>
        <color rgb="FF000000"/>
        <rFont val="Calibri"/>
        <family val="2"/>
        <scheme val="minor"/>
      </rPr>
      <t>1</t>
    </r>
  </si>
  <si>
    <t>Total Recordable Injuries (TRI)</t>
  </si>
  <si>
    <t>Total Recordable Injuries Frequency (TRIF)</t>
  </si>
  <si>
    <r>
      <t>IOGP TRIF</t>
    </r>
    <r>
      <rPr>
        <vertAlign val="superscript"/>
        <sz val="11"/>
        <color rgb="FF000000"/>
        <rFont val="Calibri"/>
        <family val="2"/>
        <scheme val="minor"/>
      </rPr>
      <t>1</t>
    </r>
  </si>
  <si>
    <t>High Potential Incidents (HiPos)</t>
  </si>
  <si>
    <t>High Potential Incident Frequency (HiPoF)</t>
  </si>
  <si>
    <t>Malaria frequency rate</t>
  </si>
  <si>
    <t>Kilometres driven ('000,000)</t>
  </si>
  <si>
    <t>Vehicle Accident Frequency Rate (VAFR)</t>
  </si>
  <si>
    <t>Tullow Oil plc  -  Local Content Report</t>
  </si>
  <si>
    <t>Ghana</t>
  </si>
  <si>
    <t>$ million</t>
  </si>
  <si>
    <t>Kenya</t>
  </si>
  <si>
    <t>Uganda</t>
  </si>
  <si>
    <t>Suriname</t>
  </si>
  <si>
    <t>Total Local Supplier Spend</t>
  </si>
  <si>
    <t>Tullow Oil plc  -  Social Investment Report</t>
  </si>
  <si>
    <t xml:space="preserve">Education </t>
  </si>
  <si>
    <t>Enterprise development</t>
  </si>
  <si>
    <t>Health</t>
  </si>
  <si>
    <t xml:space="preserve">Other </t>
  </si>
  <si>
    <t>Total Discretionary Social Investment ($)</t>
  </si>
  <si>
    <t>Tullow Oil plc  -  People Report</t>
  </si>
  <si>
    <t xml:space="preserve">The data below represents Tullow's People information and is reported on the basis of Tullow's Basis of Reporting 2022 which can be found on our website </t>
  </si>
  <si>
    <t>2020 restated</t>
  </si>
  <si>
    <t>Women</t>
  </si>
  <si>
    <t>Men</t>
  </si>
  <si>
    <t>Total</t>
  </si>
  <si>
    <t>Number of expatriate employees</t>
  </si>
  <si>
    <t>Number of employees on local contract terms</t>
  </si>
  <si>
    <t>Total employees</t>
  </si>
  <si>
    <t>Total managers</t>
  </si>
  <si>
    <t>African senior managers</t>
  </si>
  <si>
    <t>Non-African senior managers</t>
  </si>
  <si>
    <t>Total senior managers</t>
  </si>
  <si>
    <t>African Board members</t>
  </si>
  <si>
    <t>Non African Board Members</t>
  </si>
  <si>
    <t>Total Board Members</t>
  </si>
  <si>
    <t>African employees</t>
  </si>
  <si>
    <t>Non African employees</t>
  </si>
  <si>
    <t>Number of Local national employees</t>
  </si>
  <si>
    <t>% of Local Nationals employed</t>
  </si>
  <si>
    <t>Employees under 30 years of age</t>
  </si>
  <si>
    <t>Employees beteween 30-45 years of age</t>
  </si>
  <si>
    <t>Employees between 46-60 years of age</t>
  </si>
  <si>
    <t>Employees over 60 years of age</t>
  </si>
  <si>
    <t>New Hire</t>
  </si>
  <si>
    <t>Voluntary Employee Leavers</t>
  </si>
  <si>
    <t>Involuntary Employee Leavers</t>
  </si>
  <si>
    <r>
      <t>Voluntary turnover rate</t>
    </r>
    <r>
      <rPr>
        <vertAlign val="superscript"/>
        <sz val="11"/>
        <color rgb="FF000000"/>
        <rFont val="Calibri"/>
        <family val="2"/>
        <scheme val="minor"/>
      </rPr>
      <t>1</t>
    </r>
  </si>
  <si>
    <r>
      <t>Involuntary turnover rate</t>
    </r>
    <r>
      <rPr>
        <vertAlign val="superscript"/>
        <sz val="11"/>
        <color rgb="FF000000"/>
        <rFont val="Calibri"/>
        <family val="2"/>
        <scheme val="minor"/>
      </rPr>
      <t>1</t>
    </r>
  </si>
  <si>
    <t>1. Turnover is calculated using number of employees only</t>
  </si>
  <si>
    <t xml:space="preserve">The data below represents Tullow's People information and is reported on the basis of Tullow's Basis of Reporting 2020 which can be found on our website </t>
  </si>
  <si>
    <t>Number of employees</t>
  </si>
  <si>
    <t>Number of contractors</t>
  </si>
  <si>
    <t xml:space="preserve">Total work force </t>
  </si>
  <si>
    <t>Number of expatriates in the work force</t>
  </si>
  <si>
    <t>Number of people on local contract terms</t>
  </si>
  <si>
    <t>Workforce under 30 years of age</t>
  </si>
  <si>
    <t>Workforce beteween 30-45 years of age</t>
  </si>
  <si>
    <t>Workforce between 46-60 years of age</t>
  </si>
  <si>
    <t>Workforce over 60 years of age</t>
  </si>
  <si>
    <t xml:space="preserve"> - </t>
  </si>
  <si>
    <t>Tullow Oil plc  -  Ethics &amp; Compliance Report</t>
  </si>
  <si>
    <t>Robust corporate governance is the key to creating an organisation that operates in an ethical manner, places uncompromising focus on compliance and fosters trusting and transparent relationships through its entire value chain.</t>
  </si>
  <si>
    <t>Total concerns received</t>
  </si>
  <si>
    <t xml:space="preserve">number of concerns </t>
  </si>
  <si>
    <t>Number of staff leaving the organisation due to breaches of the Code of Ethical Conduct</t>
  </si>
  <si>
    <t>People</t>
  </si>
  <si>
    <t xml:space="preserve">                               -  </t>
  </si>
  <si>
    <t>Guyana</t>
  </si>
  <si>
    <t>-</t>
  </si>
  <si>
    <t>Concerns received via independent reporting line (ComplianceLine)</t>
  </si>
  <si>
    <t xml:space="preserve">Corruption/fraud-related concerns received </t>
  </si>
  <si>
    <t>Restatements:</t>
  </si>
  <si>
    <t xml:space="preserve">1. 2022 HiPoF slight change from previously reported 1.56 to 1.57 </t>
  </si>
  <si>
    <r>
      <t>1.</t>
    </r>
    <r>
      <rPr>
        <sz val="11"/>
        <color rgb="FF000000"/>
        <rFont val="Calibri"/>
        <family val="2"/>
        <scheme val="minor"/>
      </rPr>
      <t xml:space="preserve"> IOGP Frequencies/Rates published in 2023 for preceding year</t>
    </r>
  </si>
  <si>
    <r>
      <t>Scope 3 total GHG emissions</t>
    </r>
    <r>
      <rPr>
        <b/>
        <vertAlign val="superscript"/>
        <sz val="11"/>
        <color theme="3"/>
        <rFont val="Calibri"/>
        <family val="2"/>
        <scheme val="minor"/>
      </rPr>
      <t xml:space="preserve">2 </t>
    </r>
  </si>
  <si>
    <t xml:space="preserve">Scope 3 emissions </t>
  </si>
  <si>
    <t>Greenhouse Gas (GHG) Emissions continued</t>
  </si>
  <si>
    <t xml:space="preserve">Total Scope 3 GHG emissions </t>
  </si>
  <si>
    <t>Category 1 - purchased goods and services</t>
  </si>
  <si>
    <t>Category 2 - capital goods</t>
  </si>
  <si>
    <t>Category 4 - upstream transportation and distribution</t>
  </si>
  <si>
    <t>Category 5 - waste generated in operations</t>
  </si>
  <si>
    <t>Category 6 - business travel</t>
  </si>
  <si>
    <t>Category 7 - employee commuting</t>
  </si>
  <si>
    <t>Category 11 - use of sold products</t>
  </si>
  <si>
    <t>Category 15 - investments</t>
  </si>
  <si>
    <r>
      <t>Number of Local national employees</t>
    </r>
    <r>
      <rPr>
        <vertAlign val="superscript"/>
        <sz val="11"/>
        <color rgb="FF000000"/>
        <rFont val="Calibri"/>
        <family val="2"/>
        <scheme val="minor"/>
      </rPr>
      <t>2</t>
    </r>
  </si>
  <si>
    <t>2.  Local nationals calculated on the basis of passport holders. Data restated for 2022 and 2021</t>
  </si>
  <si>
    <t xml:space="preserve">GRI Content Index  </t>
  </si>
  <si>
    <t>Statement of use</t>
  </si>
  <si>
    <r>
      <t>Tullow Oil plc has reported in accordance with the GRI Standards for the period January 1</t>
    </r>
    <r>
      <rPr>
        <vertAlign val="superscript"/>
        <sz val="12"/>
        <color theme="1"/>
        <rFont val="Calibri"/>
        <family val="2"/>
        <scheme val="minor"/>
      </rPr>
      <t>st</t>
    </r>
    <r>
      <rPr>
        <sz val="12"/>
        <color theme="1"/>
        <rFont val="Calibri"/>
        <family val="2"/>
        <scheme val="minor"/>
      </rPr>
      <t xml:space="preserve"> 2023 to December 31</t>
    </r>
    <r>
      <rPr>
        <vertAlign val="superscript"/>
        <sz val="12"/>
        <color theme="1"/>
        <rFont val="Calibri"/>
        <family val="2"/>
        <scheme val="minor"/>
      </rPr>
      <t>st</t>
    </r>
    <r>
      <rPr>
        <sz val="12"/>
        <color theme="1"/>
        <rFont val="Calibri"/>
        <family val="2"/>
        <scheme val="minor"/>
      </rPr>
      <t xml:space="preserve"> 2023.</t>
    </r>
  </si>
  <si>
    <t>GRI 1 used</t>
  </si>
  <si>
    <t>GRI 1: Foundation 2021</t>
  </si>
  <si>
    <t>Applicable GRI Sector Standard(s)</t>
  </si>
  <si>
    <t>GRI 11: Oil &amp; Gas</t>
  </si>
  <si>
    <t xml:space="preserve">Key to location references: </t>
  </si>
  <si>
    <r>
      <rPr>
        <b/>
        <sz val="12"/>
        <color theme="1"/>
        <rFont val="Calibri"/>
        <family val="2"/>
        <scheme val="minor"/>
      </rPr>
      <t>SR</t>
    </r>
    <r>
      <rPr>
        <sz val="12"/>
        <color theme="1"/>
        <rFont val="Calibri"/>
        <family val="2"/>
        <scheme val="minor"/>
      </rPr>
      <t xml:space="preserve">
2023 Sustainability Report (PDF)</t>
    </r>
  </si>
  <si>
    <r>
      <rPr>
        <b/>
        <sz val="12"/>
        <color theme="1"/>
        <rFont val="Calibri"/>
        <family val="2"/>
        <scheme val="minor"/>
      </rPr>
      <t xml:space="preserve">SPD </t>
    </r>
    <r>
      <rPr>
        <sz val="12"/>
        <color theme="1"/>
        <rFont val="Calibri"/>
        <family val="2"/>
        <scheme val="minor"/>
      </rPr>
      <t xml:space="preserve">
2023 Sustainability Performance Data (data workbook download)</t>
    </r>
  </si>
  <si>
    <r>
      <rPr>
        <b/>
        <sz val="12"/>
        <color theme="1"/>
        <rFont val="Calibri"/>
        <family val="2"/>
        <scheme val="minor"/>
      </rPr>
      <t>AR</t>
    </r>
    <r>
      <rPr>
        <sz val="12"/>
        <color theme="1"/>
        <rFont val="Calibri"/>
        <family val="2"/>
        <scheme val="minor"/>
      </rPr>
      <t xml:space="preserve">
2023 Annual Report (PDF)</t>
    </r>
  </si>
  <si>
    <t>GRI 2: General Disclosures 2021</t>
  </si>
  <si>
    <t>Disclosure Location</t>
  </si>
  <si>
    <t>Omission</t>
  </si>
  <si>
    <t>2-1 Organizational details</t>
  </si>
  <si>
    <t>N/A</t>
  </si>
  <si>
    <t>2-2 Entities included in the organization’s sustainability reporting</t>
  </si>
  <si>
    <t>2-3 Reporting period, frequency and contact point</t>
  </si>
  <si>
    <t>2-4 Restatements of information</t>
  </si>
  <si>
    <t>None</t>
  </si>
  <si>
    <t>2-5 External assurance</t>
  </si>
  <si>
    <t>2-6 Activities, value chain and other business relationships</t>
  </si>
  <si>
    <t>2-7 Employees</t>
  </si>
  <si>
    <t>SPD:  People</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</si>
  <si>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</si>
  <si>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</si>
  <si>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</si>
  <si>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</si>
  <si>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</si>
  <si>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</si>
  <si>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</si>
  <si>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</si>
  <si>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</si>
  <si>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</si>
  <si>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</si>
  <si>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</si>
  <si>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</si>
  <si>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</si>
  <si>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</si>
  <si>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</si>
  <si>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</si>
  <si>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</si>
  <si>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</si>
  <si>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</si>
  <si>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</si>
  <si>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</si>
  <si>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</si>
  <si>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Zero</t>
  </si>
  <si>
    <t>GRI 3: Material Topics 2021</t>
  </si>
  <si>
    <t>3-1 Process to determine material topics</t>
  </si>
  <si>
    <t>3-2 List of material topics</t>
  </si>
  <si>
    <t>Material priority</t>
  </si>
  <si>
    <t xml:space="preserve">GRI Standard  </t>
  </si>
  <si>
    <t>Indicator</t>
  </si>
  <si>
    <t>Sector Standard GRI 11: Oil &amp; Gas</t>
  </si>
  <si>
    <t>Omissions</t>
  </si>
  <si>
    <t>Employee health and safety</t>
  </si>
  <si>
    <t>3-1 Management of material topics</t>
  </si>
  <si>
    <t>GRI 11.9.1</t>
  </si>
  <si>
    <t>GRI 403: Occupational Health and Safety 2018</t>
  </si>
  <si>
    <t>403-1 Occupational health and safety management system</t>
  </si>
  <si>
    <t>GRI 11.9.2</t>
  </si>
  <si>
    <t>403-2 Hazard identification, risk assessment, and incident investigation</t>
  </si>
  <si>
    <t>GRI 11.9.3</t>
  </si>
  <si>
    <t>403-3 Occupational health services</t>
  </si>
  <si>
    <t>GRI 11.9.4</t>
  </si>
  <si>
    <t>403-4 Worker participation, consultation, and communication on occupational health and safety</t>
  </si>
  <si>
    <t>GRI 11.9.5</t>
  </si>
  <si>
    <t>403-5 Worker training on occupational health and safety</t>
  </si>
  <si>
    <t>GRI 11.9.6</t>
  </si>
  <si>
    <t>403-6 Promotion of worker health</t>
  </si>
  <si>
    <t>GRI 11.9.7</t>
  </si>
  <si>
    <t>403-7 Prevention and mitigation of occupational health and safety impacts directly linked by business relationships</t>
  </si>
  <si>
    <t>GRI 11.9.8</t>
  </si>
  <si>
    <t>403-8 Workers covered by a health and safety management system</t>
  </si>
  <si>
    <t>All workers.</t>
  </si>
  <si>
    <t>GRI11.9.9</t>
  </si>
  <si>
    <t>403-9 Work-related injuries</t>
  </si>
  <si>
    <t>SPD: Safety</t>
  </si>
  <si>
    <t>GRI 11.9.10</t>
  </si>
  <si>
    <t>403-10 Work-related ill health</t>
  </si>
  <si>
    <t>GRI 11.9.11</t>
  </si>
  <si>
    <t>Process safety</t>
  </si>
  <si>
    <t>Process safety events</t>
  </si>
  <si>
    <t>Emergency response</t>
  </si>
  <si>
    <t>Local content and capacity</t>
  </si>
  <si>
    <t>GRI 11.14.1</t>
  </si>
  <si>
    <t>GRI 204: Procurement Practices (2016)</t>
  </si>
  <si>
    <t>204-1 Proportion of spending on local suppliers</t>
  </si>
  <si>
    <t>SPD: Local content</t>
  </si>
  <si>
    <t>GRI 11.14.6</t>
  </si>
  <si>
    <t>GRI 202: Market Presence</t>
  </si>
  <si>
    <t>202-2Proportion of senior management hired from the local community</t>
  </si>
  <si>
    <t>SPD: People</t>
  </si>
  <si>
    <t>GRI 11.14.3</t>
  </si>
  <si>
    <t>Community development</t>
  </si>
  <si>
    <t>GRI11.15.1</t>
  </si>
  <si>
    <t>GRI 413: Local Communities (2016)</t>
  </si>
  <si>
    <t>413-1 Operations with local community engagement, impact assessments, and development programs</t>
  </si>
  <si>
    <t>GRI 11.15.2</t>
  </si>
  <si>
    <t>Social investment</t>
  </si>
  <si>
    <t>203-1 Infrastructure investments and services supported</t>
  </si>
  <si>
    <t>GRI 11.14.4</t>
  </si>
  <si>
    <t>Grievances</t>
  </si>
  <si>
    <t xml:space="preserve">11.15.4 Report the number and type of grievances from local communities identified </t>
  </si>
  <si>
    <t>GRI 11.15.4</t>
  </si>
  <si>
    <t>Climate change</t>
  </si>
  <si>
    <t xml:space="preserve">GRI 3: Material topics  </t>
  </si>
  <si>
    <t>GRI 11.2.1</t>
  </si>
  <si>
    <t>Climate Policy</t>
  </si>
  <si>
    <t>GRI 201: Economic Performance (2016)</t>
  </si>
  <si>
    <t>201-2 Financial implications and other risks and opportunities due to climate change</t>
  </si>
  <si>
    <t>GRI 11.2.2</t>
  </si>
  <si>
    <t>GRI 11.1</t>
  </si>
  <si>
    <t>GRI 305: Emissions (2016)</t>
  </si>
  <si>
    <t>305-1 Direct (Scope 1) GHG emissions</t>
  </si>
  <si>
    <t>SPD: Environment</t>
  </si>
  <si>
    <t>GRI 11.1.5</t>
  </si>
  <si>
    <t>305-2 Energy indirect (Scope 2) GHG emissions</t>
  </si>
  <si>
    <t>GRI 11.1.6</t>
  </si>
  <si>
    <t>305-3 Other indirect (Scope 3) GHG emissions</t>
  </si>
  <si>
    <t>GRI 11.1.7</t>
  </si>
  <si>
    <t>305-4 GHG emissions intensity</t>
  </si>
  <si>
    <t>GRI 11.1.8</t>
  </si>
  <si>
    <t xml:space="preserve">GRI 302: Energy (2016)  </t>
  </si>
  <si>
    <t>302-1 Energy consumption within the organization</t>
  </si>
  <si>
    <t>GRI 11.1.2</t>
  </si>
  <si>
    <t xml:space="preserve">302-3 Energy intensity </t>
  </si>
  <si>
    <t>GRI 11.1.4</t>
  </si>
  <si>
    <t>Biodiversity</t>
  </si>
  <si>
    <t>GRI 11.4.1</t>
  </si>
  <si>
    <t>GRI 304: Biodiversity (2016)</t>
  </si>
  <si>
    <t>304-2 Significant impacts of activities, products, and services on biodiversity</t>
  </si>
  <si>
    <t>GRI 11.4.3</t>
  </si>
  <si>
    <t>GRI 11.6.1</t>
  </si>
  <si>
    <t>GRI 303: Water (2018)</t>
  </si>
  <si>
    <t>303-1 Interactions with water as a shared resource</t>
  </si>
  <si>
    <t>GRI 11.6.2</t>
  </si>
  <si>
    <t>303-2 Management of water discharge-related impacts</t>
  </si>
  <si>
    <t>SR p.39</t>
  </si>
  <si>
    <t>GRI 11.6.3</t>
  </si>
  <si>
    <t>303-3 Water withdrawal</t>
  </si>
  <si>
    <t>GRI 11.6.4</t>
  </si>
  <si>
    <t>303-4 Water discharge</t>
  </si>
  <si>
    <t>GRI 11.6.5</t>
  </si>
  <si>
    <t>303-5 Water consumption</t>
  </si>
  <si>
    <t>GRI 11.6.6</t>
  </si>
  <si>
    <t>Spills</t>
  </si>
  <si>
    <t>GRI 11.8.1</t>
  </si>
  <si>
    <t>GRI 306: Effluents and Waste (2016)</t>
  </si>
  <si>
    <t>306-3 Significant spills</t>
  </si>
  <si>
    <t>GRI 11.8.2</t>
  </si>
  <si>
    <t>Waste and effluents</t>
  </si>
  <si>
    <t>GRI 11.5.1</t>
  </si>
  <si>
    <t>GRI 306: Waste (2020)</t>
  </si>
  <si>
    <t>306-1 Waste generation and significant waste-related impacts</t>
  </si>
  <si>
    <t>GRI 11.5.2</t>
  </si>
  <si>
    <t>306-2 Management of significant waste-related impacts</t>
  </si>
  <si>
    <t>GRI 11.5.3</t>
  </si>
  <si>
    <t>306-3 Waste generated</t>
  </si>
  <si>
    <t>GRI 11.5.4</t>
  </si>
  <si>
    <t>306-4 Waste diverted from disposal</t>
  </si>
  <si>
    <t>GRI 11.5.5</t>
  </si>
  <si>
    <t>306-5 Waste directed to disposal</t>
  </si>
  <si>
    <t>GRI 11.5.6</t>
  </si>
  <si>
    <t>Compliance</t>
  </si>
  <si>
    <t>GRI 11.19.1</t>
  </si>
  <si>
    <t>GRI 206: Anticompetitive Behavior 2016</t>
  </si>
  <si>
    <t>206-1 Legal actions for anti-competitive behaviour, anti-trust, and monopoly practices</t>
  </si>
  <si>
    <t>No actions</t>
  </si>
  <si>
    <t>GRI 11.19.2</t>
  </si>
  <si>
    <t>Anti-corruption</t>
  </si>
  <si>
    <t>GRI 11.20.1</t>
  </si>
  <si>
    <t>GRI 205: Anti-Corruption (2016)</t>
  </si>
  <si>
    <t>205-1 Confirmed incidents of corruption and actions taken</t>
  </si>
  <si>
    <t>No incidents</t>
  </si>
  <si>
    <t>GRI 11.20.2</t>
  </si>
  <si>
    <t>Inclusion and diversity</t>
  </si>
  <si>
    <t>GRI 11.11.1</t>
  </si>
  <si>
    <t>GRI 405: Diversity and Equal Opportunity (2016)</t>
  </si>
  <si>
    <t>405-1 Diversity of governance bodies and employees</t>
  </si>
  <si>
    <t>GRI 11.11.5</t>
  </si>
  <si>
    <t>GRI 404: Training and Education (2016)</t>
  </si>
  <si>
    <t>401-1 New employee hires and employee turnover</t>
  </si>
  <si>
    <t>GRI 11.11.4</t>
  </si>
  <si>
    <t>404-2 Programs for upgrading employee skills and transition assistance programs</t>
  </si>
  <si>
    <t>GRI 11.10.7</t>
  </si>
  <si>
    <t>Human Rights</t>
  </si>
  <si>
    <t>3-1  Management of material topics</t>
  </si>
  <si>
    <t>GRI 11.17.1</t>
  </si>
  <si>
    <t>Human Rights Policy</t>
  </si>
  <si>
    <t>GRI 411: Rights of Indigenous Peoples (2016)</t>
  </si>
  <si>
    <t>411-1 Incidents of violations involving rights of indigenous peoples</t>
  </si>
  <si>
    <t>GRI 11.17.2</t>
  </si>
  <si>
    <t>11.17.3 List the locations of operations where indigenous peoples are present or affected by activities of the organization.</t>
  </si>
  <si>
    <t>GRI 11.17.3</t>
  </si>
  <si>
    <t>11.17.4 Report if the organization has been involved in a process of seeking free, prior and informed consent from indigenous peoples for any of the organization’s activities</t>
  </si>
  <si>
    <t>GRI 11.17.4</t>
  </si>
  <si>
    <t>Tax transparency</t>
  </si>
  <si>
    <t>GRI 11.21.1</t>
  </si>
  <si>
    <t>GRI 207: Tax (2020)</t>
  </si>
  <si>
    <t>207-1 Approach to tax</t>
  </si>
  <si>
    <t>GRI 11.21.4</t>
  </si>
  <si>
    <t>207-4 Country-by-country reporting</t>
  </si>
  <si>
    <t>GRI 11.21.7</t>
  </si>
  <si>
    <t xml:space="preserve">2023 Payment to Government  Report  </t>
  </si>
  <si>
    <t>Sustainability Accounting Standards Board: Oil and Gas – Exploration and Production Industry</t>
  </si>
  <si>
    <t>Industry Standard</t>
  </si>
  <si>
    <t>VERSION 2018-10</t>
  </si>
  <si>
    <t>Topic</t>
  </si>
  <si>
    <t>Accounting Metric</t>
  </si>
  <si>
    <t>Code</t>
  </si>
  <si>
    <t>Response</t>
  </si>
  <si>
    <t>Greenhouse Gas Emissions</t>
  </si>
  <si>
    <t>Gross Global Scope 1 emissions, percentage of methane, percentage covered under emissions-limiting regulations</t>
  </si>
  <si>
    <t>EM-EP-110a.1</t>
  </si>
  <si>
    <t>Amount of gross global Scope 1 emissions from: (1) flared hydrocarbons, (2) other combustion, (3) process emissions,(4) other vented emissions, and (5) fugitive emissions</t>
  </si>
  <si>
    <t>EM-EP-110a.2</t>
  </si>
  <si>
    <t>Discussion of long-term and short-term strategy or plan to manage Scope 1 emissions, emissions reduction targets, and an analysis of performance against those targets</t>
  </si>
  <si>
    <t>EM-EP-110a.3</t>
  </si>
  <si>
    <t>Air Quality</t>
  </si>
  <si>
    <t>Air emissions of the following pollutants: (1) Nox (excluding N2O), (2) SOx, (3) volatile organic compounds (VOCs), and (4) particulate matter (PM10)</t>
  </si>
  <si>
    <t>EM-EP-120a.1</t>
  </si>
  <si>
    <t>Water Management</t>
  </si>
  <si>
    <t>(1) Total fresh water withdrawn, (2) total fresh water consumed, percentage of each in regions with High or Extremely High Baseline Water Stress</t>
  </si>
  <si>
    <t>EM-EP-140a.1</t>
  </si>
  <si>
    <t>Volume of produced water and flowback generated; percentage (1) discharged, (2) injected, (3) recycled; hydrocarbon content in discharged water</t>
  </si>
  <si>
    <t>EM-EP-140a.2</t>
  </si>
  <si>
    <t>Percentage of hydraulically fractured wells for which there is public disclosure of all fracturing fluid chemicals used</t>
  </si>
  <si>
    <t>EM-EP-140a.3</t>
  </si>
  <si>
    <t>Percentage of hydraulic fracturing sites where ground or surface water quality deteriorated compared to a baseline</t>
  </si>
  <si>
    <t>EM-EP-140a.4</t>
  </si>
  <si>
    <t>Biodiversity
Impacts</t>
  </si>
  <si>
    <t>Description of environmental management policies and practices for active sites</t>
  </si>
  <si>
    <t>EM-EP-160a.1</t>
  </si>
  <si>
    <t>Number and aggregate volume of hydrocarbon spills,volume in Arctic, volume impacting shorelines with ESI rankings 8-10, and volume recovered</t>
  </si>
  <si>
    <t>EM-EP-160a.2</t>
  </si>
  <si>
    <t>Security, Human Rights &amp; Rights of Indigenous Peoples</t>
  </si>
  <si>
    <t>Discussion of engagement processes and due diligence practices with respect to human rights, indigenous rights, and operation in areas of conflict</t>
  </si>
  <si>
    <t>EM-EP-210a.3</t>
  </si>
  <si>
    <t>Community Relations</t>
  </si>
  <si>
    <t>Discussion of process to manage risks and opportunities associated with community rights and interests</t>
  </si>
  <si>
    <t>EM-EP-210b.1</t>
  </si>
  <si>
    <t>Workforce Health &amp; Safety</t>
  </si>
  <si>
    <t>(1) Total recordable incident rate (TRIR), (2) fatality rate, (3) near miss frequency rate (NMFR), and (4) average hours of health, safety, and emergency response training for (a) full- time employees, (b) contract employees, and (c) short-service employees</t>
  </si>
  <si>
    <t>EM-EP-320a.1</t>
  </si>
  <si>
    <t>Discussion of management systems used to integrate a culture of safety throughout the exploration and production lifecycle</t>
  </si>
  <si>
    <t>EM-EP-320a.2</t>
  </si>
  <si>
    <t>Reserves Valuation &amp; Capital Expenditures</t>
  </si>
  <si>
    <t>Sensitivity of hydrocarbon reserve levels to future price projection scenarios that account for a price on carbon emissions</t>
  </si>
  <si>
    <t>EM-EP-420a.1</t>
  </si>
  <si>
    <t>Discussion of how price and demand for hydrocarbons and/or climate regulation influence the capital expenditure strategy for exploration, acquisition, and development of assets</t>
  </si>
  <si>
    <t>EM-EP-420a.2</t>
  </si>
  <si>
    <t>Business Ethics &amp; Transparency</t>
  </si>
  <si>
    <t>Description of the management system for prevention of corruption and bribery throughout the value chain</t>
  </si>
  <si>
    <t>EM-EP-510a.2</t>
  </si>
  <si>
    <t>Management of the
Legal &amp; Regulatory Environment</t>
  </si>
  <si>
    <t>Discussion of corporate positions related to government regulations and/or policy proposals that address environmental and social factors affecting the industry</t>
  </si>
  <si>
    <t>EM-EP-530a.1</t>
  </si>
  <si>
    <t>Critical Incident Risk
Management</t>
  </si>
  <si>
    <t>Description of management systems used to identify and mitigate catastrophic and tail-end risks</t>
  </si>
  <si>
    <t>EM-EP-540a.2</t>
  </si>
  <si>
    <t>Acctivity Metric</t>
  </si>
  <si>
    <t>Production of: (1) oil, (2) natural gas, (3) synthetic oil, and (4) synthetic gas</t>
  </si>
  <si>
    <t>EM-EP-000.A</t>
  </si>
  <si>
    <t>Number of offshore sites</t>
  </si>
  <si>
    <t>EM-EP-000.B</t>
  </si>
  <si>
    <t>Number of terrestrial sites</t>
  </si>
  <si>
    <t>EM-EP-000.C</t>
  </si>
  <si>
    <t>IPIECA, API,  IOGP</t>
  </si>
  <si>
    <t>Sustainability reporting guidance for the oil and gas industry</t>
  </si>
  <si>
    <t>March 2020</t>
  </si>
  <si>
    <t>Module</t>
  </si>
  <si>
    <t>Issue</t>
  </si>
  <si>
    <t>Governance  and business  ethics</t>
  </si>
  <si>
    <t xml:space="preserve">Governance and management systems </t>
  </si>
  <si>
    <t>GOV-1: Governance Approach</t>
  </si>
  <si>
    <t>GOV-2: Management Systems</t>
  </si>
  <si>
    <t>Business Ethics and Transparency</t>
  </si>
  <si>
    <t xml:space="preserve">GOV-3: Preventing Corruption  </t>
  </si>
  <si>
    <t>GOV-4: Transparency of Payments to Host Governments</t>
  </si>
  <si>
    <t>GOV-5: Public Advocacy and Lobbying</t>
  </si>
  <si>
    <t>Climate Change
and Energy</t>
  </si>
  <si>
    <t>Climate Strategy and Risk</t>
  </si>
  <si>
    <t>CCE-1: Climate Governance and Strategy</t>
  </si>
  <si>
    <t>CCE-2: Climate Risk and Opportunities</t>
  </si>
  <si>
    <t>Technology</t>
  </si>
  <si>
    <t>CCE-3: Lower-Carbon Technology</t>
  </si>
  <si>
    <t>Emissions</t>
  </si>
  <si>
    <t>CCE-4: Greenhouse Gas (GHG) Emissions</t>
  </si>
  <si>
    <t>CCE-5: Methane Emissions</t>
  </si>
  <si>
    <t>Energy Use</t>
  </si>
  <si>
    <t>CCE-6: Energy Use</t>
  </si>
  <si>
    <t>CCE-7: Flared Gas</t>
  </si>
  <si>
    <t>Environment</t>
  </si>
  <si>
    <t>ENV-1: Freshwater</t>
  </si>
  <si>
    <t>ENV-2: Discharges to Water</t>
  </si>
  <si>
    <t>ENV-3: Biodiversity Policy and Strategy</t>
  </si>
  <si>
    <t>ENV-4: Protected and Priority Areas for Biodiversity Conservation</t>
  </si>
  <si>
    <t>Air Emissions</t>
  </si>
  <si>
    <t>ENV-5: Emissions to Air</t>
  </si>
  <si>
    <t>ENV-6: Spills to the Environment</t>
  </si>
  <si>
    <t>Materials Management</t>
  </si>
  <si>
    <t>ENV-7: Materials Management</t>
  </si>
  <si>
    <t>Safety, Health,
and Security</t>
  </si>
  <si>
    <t>Workforce Protection</t>
  </si>
  <si>
    <t>SHS-1: Safety, Health and Security Engagement</t>
  </si>
  <si>
    <t>SHS-2: Workforce Health</t>
  </si>
  <si>
    <t>SHS-3: Occupational Injury and Illness Incidents</t>
  </si>
  <si>
    <t>SHS-4: Transport Safety</t>
  </si>
  <si>
    <t>Product Health, Safety, and Environmental Risk</t>
  </si>
  <si>
    <t>SHS-5: Product Stewardship</t>
  </si>
  <si>
    <t>Security</t>
  </si>
  <si>
    <t>SHS-7: Security Risk Management</t>
  </si>
  <si>
    <t>Social</t>
  </si>
  <si>
    <t>Human Rights
Management</t>
  </si>
  <si>
    <t xml:space="preserve">SOC-1: Human Rights Due Diligence  </t>
  </si>
  <si>
    <t xml:space="preserve">SOC-2: Suppliers and Human Rights </t>
  </si>
  <si>
    <t>SOC-3: Security Risk Management</t>
  </si>
  <si>
    <t>Labor Practices</t>
  </si>
  <si>
    <t>SOC-4: Site-Based Labor Practices and Worker Accommodation</t>
  </si>
  <si>
    <t xml:space="preserve">SOC-5: Workforce Diversity and Inclusion  </t>
  </si>
  <si>
    <t>SOC-6: Workforce Engagement</t>
  </si>
  <si>
    <t>SOC-7: Workforce Training and Development</t>
  </si>
  <si>
    <t>SOC-8: Workforce Non-retaliation and Grievance Mechanisms</t>
  </si>
  <si>
    <t>Community Engagement</t>
  </si>
  <si>
    <t>SOC-9: Local community Impacts and Engagement</t>
  </si>
  <si>
    <t>SOC-10: Indigenous Peoples</t>
  </si>
  <si>
    <t>SOC-11: Land Acquisition and Involuntary Resettlement</t>
  </si>
  <si>
    <t>SOC-12: Community Grievance Mechanisms</t>
  </si>
  <si>
    <t>SOC-13: Social Investment</t>
  </si>
  <si>
    <t>Local Content</t>
  </si>
  <si>
    <t>SOC-14: Local Procurement and Supplier Development</t>
  </si>
  <si>
    <t>SOC-15: Local Hiring Practices</t>
  </si>
  <si>
    <t xml:space="preserve">2023 Payments to Government  Report  </t>
  </si>
  <si>
    <t xml:space="preserve">2. VAFR was 0.98 NOT 1.05 as previously reported. </t>
  </si>
  <si>
    <t>Not applicable</t>
  </si>
  <si>
    <t>SR pp.4-5</t>
  </si>
  <si>
    <t>SR p.3</t>
  </si>
  <si>
    <t>SR p.12</t>
  </si>
  <si>
    <t>This information is not currently tracked. We are reviewing options for tracking this information for future reporting.</t>
  </si>
  <si>
    <t>SR p.47</t>
  </si>
  <si>
    <t>SR p.6</t>
  </si>
  <si>
    <t>SR pp.9-12</t>
  </si>
  <si>
    <t>SR pp.19, 21-22, 40</t>
  </si>
  <si>
    <t>SR p.49</t>
  </si>
  <si>
    <t>SR p.10</t>
  </si>
  <si>
    <t>SR p.11</t>
  </si>
  <si>
    <t>SR p.9</t>
  </si>
  <si>
    <t>Safe and Sustainable Operations Policy</t>
  </si>
  <si>
    <t>SR p.17</t>
  </si>
  <si>
    <t>SR p.15</t>
  </si>
  <si>
    <t>SR p.16</t>
  </si>
  <si>
    <t>SR p.27</t>
  </si>
  <si>
    <t>SR pp.19-20, 23-26</t>
  </si>
  <si>
    <t>SR pp.14-17</t>
  </si>
  <si>
    <t>SR pp.14-17, 43</t>
  </si>
  <si>
    <t>SR pp.21-22</t>
  </si>
  <si>
    <t>SR p.32</t>
  </si>
  <si>
    <t>SR p.36</t>
  </si>
  <si>
    <t>Global Tax Strategy</t>
  </si>
  <si>
    <t>SR p.52</t>
  </si>
  <si>
    <t>SR p.21-22</t>
  </si>
  <si>
    <t>SR p.43</t>
  </si>
  <si>
    <t xml:space="preserve">Total workforce not fully reported for privacy reasons. </t>
  </si>
  <si>
    <t>SR p.19</t>
  </si>
  <si>
    <t>Code of Ethical Conduct</t>
  </si>
  <si>
    <t>SR p.50</t>
  </si>
  <si>
    <t>SR p.44</t>
  </si>
  <si>
    <t>Membership of IPIECA and IOGP</t>
  </si>
  <si>
    <t>Not relevant. Tullow does not operate in protected areas.</t>
  </si>
  <si>
    <t>SR p.14-16</t>
  </si>
  <si>
    <t>SR pp.43,49</t>
  </si>
  <si>
    <t>SR p.20</t>
  </si>
  <si>
    <t>SR p.23-26</t>
  </si>
  <si>
    <t>SR pp.27-30</t>
  </si>
  <si>
    <t>SR p.45</t>
  </si>
  <si>
    <t>Tullow operates  in compliance with all applicable regulations.</t>
  </si>
  <si>
    <t>SPD: Environment (partially reported)</t>
  </si>
  <si>
    <t>SR. p 32</t>
  </si>
  <si>
    <t>This information is not currently available.</t>
  </si>
  <si>
    <t xml:space="preserve">SR. p 39
</t>
  </si>
  <si>
    <t xml:space="preserve">SR. p.50
</t>
  </si>
  <si>
    <t xml:space="preserve">SR. p 14-16
</t>
  </si>
  <si>
    <t>SR. p5</t>
  </si>
  <si>
    <t>AR p.38</t>
  </si>
  <si>
    <t>AR pp. 49</t>
  </si>
  <si>
    <t>AR pp. 41-43</t>
  </si>
  <si>
    <t>Not available</t>
  </si>
  <si>
    <t>AR p.89-93</t>
  </si>
  <si>
    <t>AR p.75</t>
  </si>
  <si>
    <t>AR p.6</t>
  </si>
  <si>
    <t>Tullow is committed to transparent disclosures of our emissions on both an operated and net-equity basis. We continue to report Scope 3 emissions in our non-operated assets; similar to 2022, we report on the basis of eight categories  - 1, 2, 4, 5, 6, 7, 11, 15 resulting in a material increase in our Scope 3 emissions. Scope 1, 2 &amp; 3 (Cat. 11) Greenhouse Gas Emissions data from our operated assets have been externally assured by Integrated Reporting &amp; Assurance Services (IRAS) and the Assurance Statement can be found on our website at www.tullowoil.com/sustainability.</t>
  </si>
  <si>
    <t>The data presented in this workbook relates to Tullow's financial reporting year (1 January to 31 December 2023), unless otherwise stated. Definitions are provided in our Basis of Reporting Document which can be found on our website www.tullowoil.com/sustainability/</t>
  </si>
  <si>
    <t xml:space="preserve">This workbook has been prepared in accordance with the Global Reporting Initiative (GRI) Standards 2021 including GRI11: Oil and Gas Sector 2021. GRI reporting principles as defined in GRI 1: Foundation 2021 apply to the Sustainability Report. Content indexes for the IPIECA-API-IOGP and SASB EMP standards are also available here. </t>
  </si>
  <si>
    <t>This Sustainability Performance Data workbook outlines Tullow's key non-financial performance information and is published alongside our Sustainability Report, Annual Report and Accounts, and Gender Pay Gap Report to complement the business and financial information required to provide stakeholders with a complete picture of our economic performance, social and environmental impacts in 2023.
In March 2021 Tullow set its goal to achieve Net Zero by 2030 (Scope 1 &amp; 2 net equity emissions).
Tullow takes a strategic approach to embedding sustainability throughout our business. This approach is based on our understanding of the needs and demands of our stakeholders, combined with a focus on the issues that reflect our most significant economic, social and environmental impacts.</t>
  </si>
  <si>
    <r>
      <t xml:space="preserve">1. Total Scope 1, 2 &amp; 3 air emissions in metric tonnes of CO2 equivalent. Greenhouse gases in scope: CO2, CH4 and N2O expressed as CO2e.
</t>
    </r>
    <r>
      <rPr>
        <sz val="10"/>
        <rFont val="Calibri"/>
        <family val="2"/>
        <scheme val="minor"/>
      </rPr>
      <t>*Scope 1, 2  &amp; 3 (cat. 11- sold products) emissions have been independently assured by Independent Reporting &amp; Assurance Services (IRAS). To review the assurance statement please visit www.tullowoil.com/sustainability
**Calculations on Scope 3 emissions were supported by GHD</t>
    </r>
    <r>
      <rPr>
        <sz val="10"/>
        <color theme="1"/>
        <rFont val="Calibri"/>
        <family val="2"/>
        <scheme val="minor"/>
      </rPr>
      <t xml:space="preserve"> 
2. Details of Scope 3 emissions presented in Rows 123 - 134</t>
    </r>
  </si>
  <si>
    <t>3. Flaring emissions are included in Scope 1 air emissions on 100% operated and net equity basis.
4. Metered water is consistent with the GRI definition of 'third party water'.  
5. Surface water is water with ≤ 2,000 mg/l of total dissolved solids, in line with with the GRI definition of 'freshwater'.  
6. Produced water discharged to sea meets GRI Disclosure requirement 303-4(a)iii.
7. The ability, or lack thereof, to meet the human and ecological demand for water (GRI).
7. Reporting years prior to 2020 included treated greywater in non-hazardous waste volumes. From 2020, in line with GRI definitions, greywater will be included in the water volumes discharged to sea.</t>
  </si>
  <si>
    <t xml:space="preserve">SR. pp. 21-22 
</t>
  </si>
  <si>
    <t>1) TRIR: SPD: Safety 
2) Fatality rate: 0
3) NMFR: 8.16 (per million hours)
4)Hours of training: Not available</t>
  </si>
  <si>
    <t>SR pp.21-22, 49</t>
  </si>
  <si>
    <t xml:space="preserve">SR. p50 Tullow provides temporary worker accommodation in certain cases, such as boarding on the FPSOs and guest housing accommodation in Ghana where required. All such accommodation is designed to provide decent living conditions in line with our labour and human rights standards. </t>
  </si>
  <si>
    <t>SR pp33-34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</si>
</sst>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_ ;\-#,##0\ "/>
    <numFmt numFmtId="166" formatCode="_-* #,##0.0_-;\-* #,##0.0_-;_-* &quot;-&quot;??_-;_-@_-"/>
    <numFmt numFmtId="167" formatCode="_(* #,##0_);_(* \(#,##0\);_(* &quot;-&quot;??_);_(@_)"/>
  </numFmts>
  <fonts count="47" x14ac:knownFonts="1">
    <font>
      <sz val="11"/>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b/>
      <sz val="11"/>
      <color theme="1"/>
      <name val="Calibri"/>
      <family val="2"/>
      <scheme val="minor"/>
    </font>
    <font>
      <sz val="28"/>
      <color theme="3"/>
      <name val="Calibri Light"/>
      <family val="2"/>
    </font>
    <font>
      <sz val="11"/>
      <name val="Calibri"/>
      <family val="2"/>
      <scheme val="minor"/>
    </font>
    <font>
      <b/>
      <sz val="11"/>
      <name val="Calibri"/>
      <family val="2"/>
      <scheme val="minor"/>
    </font>
    <font>
      <sz val="28"/>
      <color rgb="FF00305C"/>
      <name val="Calibri Light"/>
      <family val="2"/>
    </font>
    <font>
      <b/>
      <sz val="11"/>
      <color theme="8" tint="-0.499984740745262"/>
      <name val="Calibri"/>
      <family val="2"/>
      <scheme val="minor"/>
    </font>
    <font>
      <b/>
      <sz val="18"/>
      <color theme="0"/>
      <name val="Calibri"/>
      <family val="2"/>
      <scheme val="minor"/>
    </font>
    <font>
      <b/>
      <sz val="20"/>
      <color theme="0"/>
      <name val="Calibri"/>
      <family val="2"/>
      <scheme val="minor"/>
    </font>
    <font>
      <b/>
      <sz val="10"/>
      <color theme="0"/>
      <name val="Calibri"/>
      <family val="2"/>
      <scheme val="minor"/>
    </font>
    <font>
      <b/>
      <sz val="16"/>
      <name val="Calibri"/>
      <family val="2"/>
      <scheme val="minor"/>
    </font>
    <font>
      <b/>
      <vertAlign val="subscript"/>
      <sz val="11"/>
      <name val="Calibri"/>
      <family val="2"/>
      <scheme val="minor"/>
    </font>
    <font>
      <vertAlign val="subscript"/>
      <sz val="11"/>
      <name val="Calibri"/>
      <family val="2"/>
      <scheme val="minor"/>
    </font>
    <font>
      <vertAlign val="subscript"/>
      <sz val="11"/>
      <color theme="1"/>
      <name val="Calibri"/>
      <family val="2"/>
      <scheme val="minor"/>
    </font>
    <font>
      <b/>
      <vertAlign val="superscript"/>
      <sz val="11"/>
      <color theme="3"/>
      <name val="Calibri"/>
      <family val="2"/>
      <scheme val="minor"/>
    </font>
    <font>
      <sz val="11"/>
      <color theme="3"/>
      <name val="Calibri"/>
      <family val="2"/>
      <scheme val="minor"/>
    </font>
    <font>
      <sz val="10"/>
      <color theme="1"/>
      <name val="Calibri"/>
      <family val="2"/>
      <scheme val="minor"/>
    </font>
    <font>
      <vertAlign val="superscript"/>
      <sz val="11"/>
      <color theme="1"/>
      <name val="Calibri"/>
      <family val="2"/>
      <scheme val="minor"/>
    </font>
    <font>
      <sz val="10"/>
      <name val="Calibri"/>
      <family val="2"/>
      <scheme val="minor"/>
    </font>
    <font>
      <sz val="11"/>
      <color rgb="FF000000"/>
      <name val="Calibri"/>
      <family val="2"/>
      <scheme val="minor"/>
    </font>
    <font>
      <b/>
      <sz val="11"/>
      <color rgb="FF215967"/>
      <name val="Calibri"/>
      <family val="2"/>
      <scheme val="minor"/>
    </font>
    <font>
      <b/>
      <sz val="11"/>
      <color rgb="FF00305C"/>
      <name val="Calibri"/>
      <family val="2"/>
      <scheme val="minor"/>
    </font>
    <font>
      <vertAlign val="superscript"/>
      <sz val="11"/>
      <color rgb="FF000000"/>
      <name val="Calibri"/>
      <family val="2"/>
      <scheme val="minor"/>
    </font>
    <font>
      <b/>
      <sz val="12"/>
      <color rgb="FFFFFFFF"/>
      <name val="Calibri"/>
      <family val="2"/>
      <scheme val="minor"/>
    </font>
    <font>
      <sz val="12"/>
      <color rgb="FFFFFFFF"/>
      <name val="Calibri"/>
      <family val="2"/>
      <scheme val="minor"/>
    </font>
    <font>
      <sz val="11"/>
      <color rgb="FF00305C"/>
      <name val="Calibri"/>
      <family val="2"/>
      <scheme val="minor"/>
    </font>
    <font>
      <sz val="10"/>
      <color rgb="FF000000"/>
      <name val="Calibri"/>
      <family val="2"/>
      <scheme val="minor"/>
    </font>
    <font>
      <sz val="28"/>
      <color rgb="FF00305C"/>
      <name val="Calibri"/>
      <family val="2"/>
      <scheme val="minor"/>
    </font>
    <font>
      <b/>
      <vertAlign val="superscript"/>
      <sz val="11"/>
      <name val="Calibri"/>
      <family val="2"/>
      <scheme val="minor"/>
    </font>
    <font>
      <b/>
      <sz val="11"/>
      <color theme="4" tint="-0.499984740745262"/>
      <name val="Calibri"/>
      <family val="2"/>
      <scheme val="minor"/>
    </font>
    <font>
      <sz val="11"/>
      <color theme="4" tint="-0.499984740745262"/>
      <name val="Calibri"/>
      <family val="2"/>
      <scheme val="minor"/>
    </font>
    <font>
      <sz val="10"/>
      <color theme="4" tint="-0.499984740745262"/>
      <name val="Calibri"/>
      <family val="2"/>
      <scheme val="minor"/>
    </font>
    <font>
      <b/>
      <vertAlign val="superscript"/>
      <sz val="20"/>
      <color theme="0"/>
      <name val="Calibri"/>
      <family val="2"/>
      <scheme val="minor"/>
    </font>
    <font>
      <b/>
      <sz val="11"/>
      <color rgb="FF000000"/>
      <name val="Calibri"/>
      <family val="2"/>
      <scheme val="minor"/>
    </font>
    <font>
      <u/>
      <sz val="11"/>
      <color theme="10"/>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vertAlign val="superscript"/>
      <sz val="12"/>
      <color theme="1"/>
      <name val="Calibri"/>
      <family val="2"/>
      <scheme val="minor"/>
    </font>
    <font>
      <sz val="12"/>
      <color rgb="FF000000"/>
      <name val="Calibri"/>
      <family val="2"/>
      <scheme val="minor"/>
    </font>
    <font>
      <b/>
      <sz val="12"/>
      <color rgb="FF000000"/>
      <name val="Calibri"/>
      <family val="2"/>
      <scheme val="minor"/>
    </font>
    <font>
      <u/>
      <sz val="12"/>
      <color theme="10"/>
      <name val="Calibri"/>
      <family val="2"/>
      <scheme val="minor"/>
    </font>
    <font>
      <b/>
      <sz val="12"/>
      <color rgb="FF1F4E79"/>
      <name val="Calibri"/>
      <family val="2"/>
      <scheme val="minor"/>
    </font>
    <font>
      <sz val="11"/>
      <color rgb="FF0D0D0D"/>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bgColor indexed="64"/>
      </patternFill>
    </fill>
    <fill>
      <patternFill patternType="solid">
        <fgColor theme="0" tint="-0.249977111117893"/>
        <bgColor indexed="64"/>
      </patternFill>
    </fill>
    <fill>
      <patternFill patternType="solid">
        <fgColor rgb="FFFFFFFF"/>
        <bgColor rgb="FF000000"/>
      </patternFill>
    </fill>
    <fill>
      <patternFill patternType="solid">
        <fgColor rgb="FF1F497D"/>
        <bgColor rgb="FF000000"/>
      </patternFill>
    </fill>
    <fill>
      <patternFill patternType="solid">
        <fgColor theme="5" tint="0.59999389629810485"/>
        <bgColor indexed="64"/>
      </patternFill>
    </fill>
    <fill>
      <patternFill patternType="solid">
        <fgColor theme="5" tint="0.59999389629810485"/>
        <bgColor rgb="FF000000"/>
      </patternFill>
    </fill>
    <fill>
      <patternFill patternType="solid">
        <fgColor rgb="FF002060"/>
        <bgColor indexed="64"/>
      </patternFill>
    </fill>
    <fill>
      <patternFill patternType="solid">
        <fgColor rgb="FFBFBFBF"/>
        <bgColor indexed="64"/>
      </patternFill>
    </fill>
    <fill>
      <patternFill patternType="solid">
        <fgColor theme="0" tint="-0.14999847407452621"/>
        <bgColor indexed="64"/>
      </patternFill>
    </fill>
  </fills>
  <borders count="36">
    <border>
      <left/>
      <right/>
      <top/>
      <bottom/>
      <diagonal/>
    </border>
    <border>
      <left/>
      <right/>
      <top style="thin">
        <color auto="1"/>
      </top>
      <bottom style="hair">
        <color auto="1"/>
      </bottom>
      <diagonal/>
    </border>
    <border>
      <left/>
      <right/>
      <top style="hair">
        <color indexed="64"/>
      </top>
      <bottom style="hair">
        <color indexed="64"/>
      </bottom>
      <diagonal/>
    </border>
    <border>
      <left/>
      <right/>
      <top style="hair">
        <color auto="1"/>
      </top>
      <bottom style="thin">
        <color auto="1"/>
      </bottom>
      <diagonal/>
    </border>
    <border>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right/>
      <top style="hair">
        <color indexed="64"/>
      </top>
      <bottom/>
      <diagonal/>
    </border>
    <border>
      <left/>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medium">
        <color rgb="FF0070C0"/>
      </left>
      <right style="medium">
        <color rgb="FF0070C0"/>
      </right>
      <top style="medium">
        <color rgb="FF0070C0"/>
      </top>
      <bottom/>
      <diagonal/>
    </border>
    <border>
      <left style="medium">
        <color rgb="FF0070C0"/>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cellStyleXfs>
  <cellXfs count="337">
    <xf numFmtId="0" fontId="0" fillId="0" borderId="0" xfId="0"/>
    <xf numFmtId="0" fontId="0" fillId="2" borderId="0" xfId="0" applyFill="1"/>
    <xf numFmtId="0" fontId="6" fillId="3" borderId="0" xfId="0" applyFont="1" applyFill="1" applyAlignment="1">
      <alignment horizontal="left" wrapText="1"/>
    </xf>
    <xf numFmtId="0" fontId="7" fillId="3" borderId="0" xfId="0" applyFont="1" applyFill="1"/>
    <xf numFmtId="0" fontId="6" fillId="3" borderId="0" xfId="0" applyFont="1" applyFill="1" applyAlignment="1">
      <alignment wrapText="1"/>
    </xf>
    <xf numFmtId="0" fontId="7" fillId="3" borderId="0" xfId="0" applyFont="1" applyFill="1" applyAlignment="1">
      <alignment horizontal="left"/>
    </xf>
    <xf numFmtId="0" fontId="6" fillId="3" borderId="0" xfId="0" applyFont="1" applyFill="1"/>
    <xf numFmtId="0" fontId="9" fillId="2" borderId="0" xfId="0" applyFont="1" applyFill="1" applyAlignment="1">
      <alignment horizontal="left" vertical="top" wrapText="1"/>
    </xf>
    <xf numFmtId="0" fontId="4" fillId="2" borderId="2" xfId="0" applyFont="1" applyFill="1" applyBorder="1"/>
    <xf numFmtId="0" fontId="7" fillId="0" borderId="2" xfId="0" applyFont="1" applyBorder="1" applyAlignment="1">
      <alignment horizontal="right"/>
    </xf>
    <xf numFmtId="0" fontId="4" fillId="2" borderId="2" xfId="0" applyFont="1" applyFill="1" applyBorder="1" applyAlignment="1">
      <alignment horizontal="right"/>
    </xf>
    <xf numFmtId="0" fontId="13" fillId="5" borderId="2" xfId="0" applyFont="1" applyFill="1" applyBorder="1"/>
    <xf numFmtId="0" fontId="7" fillId="5" borderId="2" xfId="0" applyFont="1" applyFill="1" applyBorder="1"/>
    <xf numFmtId="164" fontId="7" fillId="5" borderId="2" xfId="1" applyNumberFormat="1" applyFont="1" applyFill="1" applyBorder="1" applyAlignment="1">
      <alignment horizontal="right"/>
    </xf>
    <xf numFmtId="0" fontId="2" fillId="0" borderId="2" xfId="0" applyFont="1" applyBorder="1"/>
    <xf numFmtId="0" fontId="7" fillId="0" borderId="2" xfId="0" applyFont="1" applyBorder="1"/>
    <xf numFmtId="164" fontId="0" fillId="0" borderId="2" xfId="1" applyNumberFormat="1" applyFont="1" applyBorder="1" applyAlignment="1">
      <alignment horizontal="right"/>
    </xf>
    <xf numFmtId="0" fontId="0" fillId="0" borderId="2" xfId="0" applyBorder="1"/>
    <xf numFmtId="0" fontId="6" fillId="0" borderId="2" xfId="0" applyFont="1" applyBorder="1"/>
    <xf numFmtId="0" fontId="0" fillId="0" borderId="2" xfId="0" applyBorder="1" applyAlignment="1">
      <alignment wrapText="1"/>
    </xf>
    <xf numFmtId="0" fontId="6" fillId="2" borderId="2" xfId="0" applyFont="1" applyFill="1" applyBorder="1"/>
    <xf numFmtId="164" fontId="0" fillId="2" borderId="2" xfId="1" applyNumberFormat="1" applyFont="1" applyFill="1" applyBorder="1" applyAlignment="1">
      <alignment horizontal="right"/>
    </xf>
    <xf numFmtId="164" fontId="6" fillId="0" borderId="2" xfId="1" applyNumberFormat="1" applyFont="1" applyBorder="1" applyAlignment="1">
      <alignment horizontal="right"/>
    </xf>
    <xf numFmtId="0" fontId="7" fillId="2" borderId="2" xfId="0" applyFont="1" applyFill="1" applyBorder="1"/>
    <xf numFmtId="0" fontId="0" fillId="2" borderId="2" xfId="0" applyFill="1" applyBorder="1"/>
    <xf numFmtId="43" fontId="6" fillId="0" borderId="2" xfId="1" applyFont="1" applyBorder="1" applyAlignment="1">
      <alignment horizontal="right"/>
    </xf>
    <xf numFmtId="0" fontId="0" fillId="0" borderId="3" xfId="0" applyBorder="1"/>
    <xf numFmtId="0" fontId="6" fillId="0" borderId="3" xfId="0" applyFont="1" applyBorder="1"/>
    <xf numFmtId="43" fontId="6" fillId="0" borderId="3" xfId="1" applyFont="1" applyBorder="1" applyAlignment="1">
      <alignment horizontal="right"/>
    </xf>
    <xf numFmtId="0" fontId="6" fillId="2" borderId="0" xfId="0" applyFont="1" applyFill="1"/>
    <xf numFmtId="164" fontId="6" fillId="2" borderId="0" xfId="1" applyNumberFormat="1" applyFont="1" applyFill="1" applyAlignment="1">
      <alignment horizontal="right"/>
    </xf>
    <xf numFmtId="164" fontId="18" fillId="2" borderId="0" xfId="1" applyNumberFormat="1" applyFont="1" applyFill="1" applyAlignment="1">
      <alignment horizontal="right"/>
    </xf>
    <xf numFmtId="164" fontId="0" fillId="2" borderId="0" xfId="1" applyNumberFormat="1" applyFont="1" applyFill="1"/>
    <xf numFmtId="0" fontId="7" fillId="2" borderId="2" xfId="1" applyNumberFormat="1" applyFont="1" applyFill="1" applyBorder="1" applyAlignment="1">
      <alignment horizontal="right"/>
    </xf>
    <xf numFmtId="0" fontId="7" fillId="2" borderId="2" xfId="0" applyFont="1" applyFill="1" applyBorder="1" applyAlignment="1">
      <alignment horizontal="right"/>
    </xf>
    <xf numFmtId="0" fontId="0" fillId="2" borderId="2" xfId="0" applyFill="1" applyBorder="1" applyAlignment="1">
      <alignment wrapText="1"/>
    </xf>
    <xf numFmtId="0" fontId="6" fillId="2" borderId="2" xfId="0" applyFont="1" applyFill="1" applyBorder="1" applyAlignment="1">
      <alignment wrapText="1"/>
    </xf>
    <xf numFmtId="0" fontId="7" fillId="3" borderId="2" xfId="0" applyFont="1" applyFill="1" applyBorder="1"/>
    <xf numFmtId="0" fontId="6" fillId="0" borderId="2" xfId="0" applyFont="1" applyBorder="1" applyAlignment="1">
      <alignment wrapText="1"/>
    </xf>
    <xf numFmtId="0" fontId="6" fillId="0" borderId="0" xfId="0" applyFont="1"/>
    <xf numFmtId="0" fontId="7" fillId="0" borderId="0" xfId="0" applyFont="1"/>
    <xf numFmtId="0" fontId="21" fillId="0" borderId="0" xfId="0" applyFont="1" applyAlignment="1">
      <alignment vertical="top" wrapText="1"/>
    </xf>
    <xf numFmtId="0" fontId="4" fillId="2" borderId="2" xfId="1" applyNumberFormat="1" applyFont="1" applyFill="1" applyBorder="1" applyAlignment="1">
      <alignment horizontal="right"/>
    </xf>
    <xf numFmtId="164" fontId="1" fillId="0" borderId="2" xfId="1" applyNumberFormat="1" applyBorder="1" applyAlignment="1">
      <alignment horizontal="right"/>
    </xf>
    <xf numFmtId="164" fontId="18" fillId="0" borderId="2" xfId="1" applyNumberFormat="1" applyFont="1" applyBorder="1" applyAlignment="1">
      <alignment horizontal="right"/>
    </xf>
    <xf numFmtId="164" fontId="6" fillId="0" borderId="3" xfId="1" applyNumberFormat="1" applyFont="1" applyBorder="1" applyAlignment="1">
      <alignment horizontal="right"/>
    </xf>
    <xf numFmtId="0" fontId="22" fillId="6" borderId="0" xfId="0" applyFont="1" applyFill="1"/>
    <xf numFmtId="0" fontId="22" fillId="0" borderId="2" xfId="0" applyFont="1" applyBorder="1" applyAlignment="1">
      <alignment horizontal="left" vertical="center" indent="2"/>
    </xf>
    <xf numFmtId="0" fontId="22" fillId="0" borderId="3" xfId="0" applyFont="1" applyBorder="1" applyAlignment="1">
      <alignment horizontal="left" vertical="center" indent="2"/>
    </xf>
    <xf numFmtId="0" fontId="22" fillId="6" borderId="1" xfId="0" applyFont="1" applyFill="1" applyBorder="1" applyAlignment="1">
      <alignment horizontal="right" vertical="center" indent="1"/>
    </xf>
    <xf numFmtId="0" fontId="22" fillId="0" borderId="2" xfId="0" applyFont="1" applyBorder="1" applyAlignment="1">
      <alignment vertical="center"/>
    </xf>
    <xf numFmtId="0" fontId="26" fillId="7" borderId="3" xfId="0" applyFont="1" applyFill="1" applyBorder="1" applyAlignment="1">
      <alignment horizontal="left" vertical="center" indent="2"/>
    </xf>
    <xf numFmtId="0" fontId="27" fillId="7" borderId="3" xfId="0" applyFont="1" applyFill="1" applyBorder="1" applyAlignment="1">
      <alignment vertical="center"/>
    </xf>
    <xf numFmtId="0" fontId="22" fillId="6" borderId="0" xfId="0" applyFont="1" applyFill="1" applyAlignment="1">
      <alignment horizontal="right" vertical="center" indent="1"/>
    </xf>
    <xf numFmtId="0" fontId="28" fillId="6" borderId="1" xfId="0" applyFont="1" applyFill="1" applyBorder="1" applyAlignment="1">
      <alignment horizontal="right" vertical="center" indent="1"/>
    </xf>
    <xf numFmtId="0" fontId="22" fillId="6" borderId="2" xfId="0" applyFont="1" applyFill="1" applyBorder="1" applyAlignment="1">
      <alignment horizontal="left" vertical="center" indent="2"/>
    </xf>
    <xf numFmtId="3" fontId="26" fillId="7" borderId="3" xfId="0" applyNumberFormat="1" applyFont="1" applyFill="1" applyBorder="1" applyAlignment="1">
      <alignment horizontal="right" vertical="center" indent="1"/>
    </xf>
    <xf numFmtId="0" fontId="22" fillId="6" borderId="0" xfId="0" applyFont="1" applyFill="1" applyAlignment="1">
      <alignment vertical="center"/>
    </xf>
    <xf numFmtId="0" fontId="26" fillId="7" borderId="5" xfId="0" applyFont="1" applyFill="1" applyBorder="1" applyAlignment="1">
      <alignment vertical="center" wrapText="1"/>
    </xf>
    <xf numFmtId="0" fontId="26" fillId="7" borderId="8" xfId="0" applyFont="1" applyFill="1" applyBorder="1" applyAlignment="1">
      <alignment horizontal="left" vertical="center" indent="2"/>
    </xf>
    <xf numFmtId="0" fontId="26" fillId="7" borderId="9" xfId="0" applyFont="1" applyFill="1" applyBorder="1" applyAlignment="1">
      <alignment horizontal="center" vertical="center"/>
    </xf>
    <xf numFmtId="0" fontId="26" fillId="7" borderId="10" xfId="0" applyFont="1" applyFill="1" applyBorder="1" applyAlignment="1">
      <alignment horizontal="center" vertical="center"/>
    </xf>
    <xf numFmtId="0" fontId="22" fillId="6" borderId="8" xfId="0" applyFont="1" applyFill="1" applyBorder="1"/>
    <xf numFmtId="0" fontId="22" fillId="6" borderId="9" xfId="0" applyFont="1" applyFill="1" applyBorder="1"/>
    <xf numFmtId="0" fontId="22" fillId="6" borderId="10" xfId="0" applyFont="1" applyFill="1" applyBorder="1"/>
    <xf numFmtId="0" fontId="26" fillId="7" borderId="9" xfId="0" applyFont="1" applyFill="1" applyBorder="1" applyAlignment="1">
      <alignment horizontal="right" vertical="center" indent="2"/>
    </xf>
    <xf numFmtId="0" fontId="26" fillId="7" borderId="10" xfId="0" applyFont="1" applyFill="1" applyBorder="1" applyAlignment="1">
      <alignment horizontal="right" vertical="center" indent="2"/>
    </xf>
    <xf numFmtId="0" fontId="22" fillId="6" borderId="9" xfId="0" applyFont="1" applyFill="1" applyBorder="1" applyAlignment="1">
      <alignment horizontal="right"/>
    </xf>
    <xf numFmtId="0" fontId="22" fillId="6" borderId="10" xfId="0" applyFont="1" applyFill="1" applyBorder="1" applyAlignment="1">
      <alignment horizontal="right"/>
    </xf>
    <xf numFmtId="9" fontId="22" fillId="6" borderId="9" xfId="0" applyNumberFormat="1" applyFont="1" applyFill="1" applyBorder="1"/>
    <xf numFmtId="0" fontId="26" fillId="7" borderId="11" xfId="0" applyFont="1" applyFill="1" applyBorder="1" applyAlignment="1">
      <alignment horizontal="left" vertical="center" indent="2"/>
    </xf>
    <xf numFmtId="0" fontId="26" fillId="7" borderId="12" xfId="0" applyFont="1" applyFill="1" applyBorder="1" applyAlignment="1">
      <alignment horizontal="right" vertical="center" indent="2"/>
    </xf>
    <xf numFmtId="0" fontId="26" fillId="7" borderId="13" xfId="0" applyFont="1" applyFill="1" applyBorder="1" applyAlignment="1">
      <alignment horizontal="right" vertical="center" indent="2"/>
    </xf>
    <xf numFmtId="0" fontId="22" fillId="0" borderId="9" xfId="0" applyFont="1" applyBorder="1"/>
    <xf numFmtId="0" fontId="22" fillId="0" borderId="9" xfId="0" applyFont="1" applyBorder="1" applyAlignment="1">
      <alignment horizontal="right"/>
    </xf>
    <xf numFmtId="10" fontId="22" fillId="6" borderId="9" xfId="0" applyNumberFormat="1" applyFont="1" applyFill="1" applyBorder="1" applyAlignment="1">
      <alignment horizontal="right"/>
    </xf>
    <xf numFmtId="10" fontId="22" fillId="6" borderId="10" xfId="0" applyNumberFormat="1" applyFont="1" applyFill="1" applyBorder="1" applyAlignment="1">
      <alignment horizontal="right"/>
    </xf>
    <xf numFmtId="10" fontId="22" fillId="6" borderId="10" xfId="0" applyNumberFormat="1" applyFont="1" applyFill="1" applyBorder="1"/>
    <xf numFmtId="0" fontId="22" fillId="6" borderId="0" xfId="0" applyFont="1" applyFill="1" applyAlignment="1">
      <alignment horizontal="right"/>
    </xf>
    <xf numFmtId="0" fontId="29" fillId="0" borderId="0" xfId="0" applyFont="1" applyAlignment="1">
      <alignment vertical="top"/>
    </xf>
    <xf numFmtId="0" fontId="26" fillId="7" borderId="14" xfId="0" applyFont="1" applyFill="1" applyBorder="1" applyAlignment="1">
      <alignment vertical="center" wrapText="1"/>
    </xf>
    <xf numFmtId="0" fontId="26" fillId="7" borderId="14" xfId="0" applyFont="1" applyFill="1" applyBorder="1" applyAlignment="1">
      <alignment horizontal="left" vertical="center" indent="2"/>
    </xf>
    <xf numFmtId="0" fontId="26" fillId="7" borderId="17" xfId="0" applyFont="1" applyFill="1" applyBorder="1" applyAlignment="1">
      <alignment horizontal="center" vertical="center"/>
    </xf>
    <xf numFmtId="0" fontId="26" fillId="7" borderId="18" xfId="0" applyFont="1" applyFill="1" applyBorder="1" applyAlignment="1">
      <alignment horizontal="center" vertical="center"/>
    </xf>
    <xf numFmtId="0" fontId="22" fillId="6" borderId="5" xfId="0" applyFont="1" applyFill="1" applyBorder="1"/>
    <xf numFmtId="0" fontId="22" fillId="6" borderId="6" xfId="0" applyFont="1" applyFill="1" applyBorder="1"/>
    <xf numFmtId="0" fontId="22" fillId="6" borderId="7" xfId="0" applyFont="1" applyFill="1" applyBorder="1"/>
    <xf numFmtId="0" fontId="26" fillId="7" borderId="9" xfId="0" applyFont="1" applyFill="1" applyBorder="1" applyAlignment="1">
      <alignment horizontal="left" vertical="center" indent="2"/>
    </xf>
    <xf numFmtId="0" fontId="26" fillId="7" borderId="10" xfId="0" applyFont="1" applyFill="1" applyBorder="1" applyAlignment="1">
      <alignment horizontal="left" vertical="center" indent="2"/>
    </xf>
    <xf numFmtId="3" fontId="26" fillId="7" borderId="10" xfId="0" applyNumberFormat="1" applyFont="1" applyFill="1" applyBorder="1" applyAlignment="1">
      <alignment horizontal="left" vertical="center" indent="2"/>
    </xf>
    <xf numFmtId="9" fontId="6" fillId="6" borderId="10" xfId="0" applyNumberFormat="1" applyFont="1" applyFill="1" applyBorder="1"/>
    <xf numFmtId="0" fontId="26" fillId="7" borderId="12" xfId="0" applyFont="1" applyFill="1" applyBorder="1" applyAlignment="1">
      <alignment horizontal="left" vertical="center" indent="2"/>
    </xf>
    <xf numFmtId="0" fontId="26" fillId="7" borderId="13" xfId="0" applyFont="1" applyFill="1" applyBorder="1" applyAlignment="1">
      <alignment horizontal="left" vertical="center" indent="2"/>
    </xf>
    <xf numFmtId="3" fontId="26" fillId="7" borderId="13" xfId="0" applyNumberFormat="1" applyFont="1" applyFill="1" applyBorder="1" applyAlignment="1">
      <alignment horizontal="left" vertical="center" indent="2"/>
    </xf>
    <xf numFmtId="0" fontId="28" fillId="6" borderId="0" xfId="0" applyFont="1" applyFill="1" applyAlignment="1">
      <alignment horizontal="center" vertical="center"/>
    </xf>
    <xf numFmtId="0" fontId="6" fillId="6" borderId="1" xfId="0" applyFont="1" applyFill="1" applyBorder="1" applyAlignment="1">
      <alignment horizontal="center"/>
    </xf>
    <xf numFmtId="0" fontId="6" fillId="6" borderId="1" xfId="0" applyFont="1" applyFill="1" applyBorder="1"/>
    <xf numFmtId="0" fontId="22" fillId="6" borderId="2" xfId="0" applyFont="1" applyFill="1" applyBorder="1" applyAlignment="1">
      <alignment horizontal="left" vertical="center"/>
    </xf>
    <xf numFmtId="0" fontId="6" fillId="6" borderId="2" xfId="0" applyFont="1" applyFill="1" applyBorder="1" applyAlignment="1">
      <alignment horizontal="right" vertical="center"/>
    </xf>
    <xf numFmtId="0" fontId="6" fillId="6" borderId="2" xfId="0" applyFont="1" applyFill="1" applyBorder="1" applyAlignment="1">
      <alignment horizontal="right" vertical="center" wrapText="1"/>
    </xf>
    <xf numFmtId="0" fontId="22" fillId="6" borderId="3" xfId="0" applyFont="1" applyFill="1" applyBorder="1" applyAlignment="1">
      <alignment horizontal="left" vertical="center" indent="2"/>
    </xf>
    <xf numFmtId="0" fontId="22" fillId="6" borderId="3" xfId="0" applyFont="1" applyFill="1" applyBorder="1" applyAlignment="1">
      <alignment horizontal="left" vertical="center"/>
    </xf>
    <xf numFmtId="0" fontId="6" fillId="6" borderId="3" xfId="0" applyFont="1" applyFill="1" applyBorder="1" applyAlignment="1">
      <alignment horizontal="right" vertical="center" wrapText="1"/>
    </xf>
    <xf numFmtId="0" fontId="22" fillId="6" borderId="1" xfId="0" applyFont="1" applyFill="1" applyBorder="1" applyAlignment="1">
      <alignment horizontal="center" vertical="center"/>
    </xf>
    <xf numFmtId="0" fontId="6" fillId="6" borderId="1" xfId="0" applyFont="1" applyFill="1" applyBorder="1" applyAlignment="1">
      <alignment horizontal="center" vertical="center"/>
    </xf>
    <xf numFmtId="0" fontId="6" fillId="6" borderId="2" xfId="0" applyFont="1" applyFill="1" applyBorder="1" applyAlignment="1">
      <alignment horizontal="center" vertical="center"/>
    </xf>
    <xf numFmtId="0" fontId="26" fillId="7" borderId="3" xfId="0" applyFont="1" applyFill="1" applyBorder="1" applyAlignment="1">
      <alignment horizontal="center" vertical="center"/>
    </xf>
    <xf numFmtId="0" fontId="24" fillId="6" borderId="1" xfId="0" applyFont="1" applyFill="1" applyBorder="1" applyAlignment="1">
      <alignment horizontal="center"/>
    </xf>
    <xf numFmtId="0" fontId="22" fillId="6" borderId="2" xfId="0" applyFont="1" applyFill="1" applyBorder="1" applyAlignment="1">
      <alignment horizontal="center" vertical="center"/>
    </xf>
    <xf numFmtId="0" fontId="22" fillId="6" borderId="3" xfId="0" applyFont="1" applyFill="1" applyBorder="1" applyAlignment="1">
      <alignment horizontal="center" vertical="center"/>
    </xf>
    <xf numFmtId="0" fontId="22" fillId="6" borderId="0" xfId="0" applyFont="1" applyFill="1" applyAlignment="1">
      <alignment horizontal="center"/>
    </xf>
    <xf numFmtId="0" fontId="25" fillId="6" borderId="0" xfId="0" applyFont="1" applyFill="1" applyAlignment="1">
      <alignment horizontal="center"/>
    </xf>
    <xf numFmtId="0" fontId="0" fillId="2" borderId="0" xfId="0" applyFill="1" applyAlignment="1">
      <alignment horizontal="center"/>
    </xf>
    <xf numFmtId="164" fontId="6" fillId="2" borderId="2" xfId="1" applyNumberFormat="1" applyFont="1" applyFill="1" applyBorder="1" applyAlignment="1">
      <alignment horizontal="center"/>
    </xf>
    <xf numFmtId="164" fontId="7" fillId="5" borderId="2" xfId="1" applyNumberFormat="1" applyFont="1" applyFill="1" applyBorder="1" applyAlignment="1">
      <alignment horizontal="center"/>
    </xf>
    <xf numFmtId="164" fontId="7" fillId="3" borderId="2" xfId="1" applyNumberFormat="1" applyFont="1" applyFill="1" applyBorder="1" applyAlignment="1">
      <alignment horizontal="center"/>
    </xf>
    <xf numFmtId="164" fontId="6" fillId="0" borderId="2" xfId="1" applyNumberFormat="1" applyFont="1" applyBorder="1" applyAlignment="1">
      <alignment horizontal="center"/>
    </xf>
    <xf numFmtId="10" fontId="22" fillId="6" borderId="8" xfId="0" applyNumberFormat="1" applyFont="1" applyFill="1" applyBorder="1"/>
    <xf numFmtId="165" fontId="6" fillId="2" borderId="2" xfId="1" applyNumberFormat="1" applyFont="1" applyFill="1" applyBorder="1" applyAlignment="1">
      <alignment horizontal="right"/>
    </xf>
    <xf numFmtId="166" fontId="6" fillId="0" borderId="2" xfId="1" applyNumberFormat="1" applyFont="1" applyBorder="1" applyAlignment="1">
      <alignment horizontal="center"/>
    </xf>
    <xf numFmtId="165" fontId="6" fillId="0" borderId="2" xfId="1" applyNumberFormat="1" applyFont="1" applyBorder="1" applyAlignment="1">
      <alignment horizontal="right"/>
    </xf>
    <xf numFmtId="0" fontId="32" fillId="2" borderId="0" xfId="0" applyFont="1" applyFill="1" applyAlignment="1">
      <alignment horizontal="left" vertical="top" wrapText="1"/>
    </xf>
    <xf numFmtId="0" fontId="32" fillId="5" borderId="2" xfId="0" applyFont="1" applyFill="1" applyBorder="1"/>
    <xf numFmtId="164" fontId="32" fillId="5" borderId="2" xfId="1" applyNumberFormat="1" applyFont="1" applyFill="1" applyBorder="1" applyAlignment="1">
      <alignment horizontal="right"/>
    </xf>
    <xf numFmtId="0" fontId="33" fillId="2" borderId="0" xfId="0" applyFont="1" applyFill="1"/>
    <xf numFmtId="164" fontId="32" fillId="3" borderId="2" xfId="1" applyNumberFormat="1" applyFont="1" applyFill="1" applyBorder="1" applyAlignment="1">
      <alignment horizontal="right"/>
    </xf>
    <xf numFmtId="0" fontId="33" fillId="0" borderId="0" xfId="0" applyFont="1"/>
    <xf numFmtId="0" fontId="34" fillId="0" borderId="0" xfId="0" applyFont="1" applyAlignment="1">
      <alignment vertical="top" wrapText="1"/>
    </xf>
    <xf numFmtId="0" fontId="32" fillId="0" borderId="0" xfId="0" applyFont="1"/>
    <xf numFmtId="9" fontId="6" fillId="0" borderId="2" xfId="2" applyFont="1" applyBorder="1" applyAlignment="1"/>
    <xf numFmtId="165" fontId="6" fillId="0" borderId="3" xfId="1" applyNumberFormat="1" applyFont="1" applyBorder="1" applyAlignment="1">
      <alignment horizontal="right"/>
    </xf>
    <xf numFmtId="0" fontId="22" fillId="0" borderId="20" xfId="0" applyFont="1" applyBorder="1" applyAlignment="1">
      <alignment horizontal="left" vertical="center" indent="2"/>
    </xf>
    <xf numFmtId="0" fontId="22" fillId="0" borderId="20" xfId="0" applyFont="1" applyBorder="1" applyAlignment="1">
      <alignment vertical="center"/>
    </xf>
    <xf numFmtId="0" fontId="6" fillId="6" borderId="20" xfId="0" applyFont="1" applyFill="1" applyBorder="1" applyAlignment="1">
      <alignment horizontal="center" vertical="center"/>
    </xf>
    <xf numFmtId="1" fontId="26" fillId="7" borderId="3" xfId="0" applyNumberFormat="1" applyFont="1" applyFill="1" applyBorder="1" applyAlignment="1">
      <alignment horizontal="center" vertical="center"/>
    </xf>
    <xf numFmtId="43" fontId="0" fillId="2" borderId="0" xfId="0" applyNumberFormat="1" applyFill="1"/>
    <xf numFmtId="9" fontId="22" fillId="6" borderId="0" xfId="0" applyNumberFormat="1" applyFont="1" applyFill="1"/>
    <xf numFmtId="164" fontId="0" fillId="2" borderId="0" xfId="0" applyNumberFormat="1" applyFill="1"/>
    <xf numFmtId="0" fontId="26" fillId="7" borderId="1" xfId="0" applyFont="1" applyFill="1" applyBorder="1" applyAlignment="1">
      <alignment horizontal="center" vertical="center" wrapText="1"/>
    </xf>
    <xf numFmtId="0" fontId="22" fillId="8" borderId="2" xfId="0" applyFont="1" applyFill="1" applyBorder="1" applyAlignment="1">
      <alignment horizontal="left" vertical="center" indent="2"/>
    </xf>
    <xf numFmtId="0" fontId="22" fillId="8" borderId="3" xfId="0" applyFont="1" applyFill="1" applyBorder="1" applyAlignment="1">
      <alignment horizontal="left" vertical="center" indent="2"/>
    </xf>
    <xf numFmtId="0" fontId="7" fillId="8" borderId="2" xfId="0" applyFont="1" applyFill="1" applyBorder="1"/>
    <xf numFmtId="0" fontId="6" fillId="8" borderId="2" xfId="0" applyFont="1" applyFill="1" applyBorder="1"/>
    <xf numFmtId="0" fontId="6" fillId="8" borderId="2" xfId="0" applyFont="1" applyFill="1" applyBorder="1" applyAlignment="1">
      <alignment wrapText="1"/>
    </xf>
    <xf numFmtId="0" fontId="26" fillId="7" borderId="1" xfId="0" applyFont="1" applyFill="1" applyBorder="1" applyAlignment="1">
      <alignment vertical="center" wrapText="1"/>
    </xf>
    <xf numFmtId="0" fontId="26" fillId="7" borderId="21" xfId="0" applyFont="1" applyFill="1" applyBorder="1" applyAlignment="1">
      <alignment vertical="center" wrapText="1"/>
    </xf>
    <xf numFmtId="0" fontId="7" fillId="9" borderId="1" xfId="0" applyFont="1" applyFill="1" applyBorder="1" applyAlignment="1">
      <alignment horizontal="center"/>
    </xf>
    <xf numFmtId="0" fontId="22" fillId="0" borderId="8" xfId="0" applyFont="1" applyBorder="1"/>
    <xf numFmtId="0" fontId="36" fillId="6" borderId="1" xfId="0" applyFont="1" applyFill="1" applyBorder="1" applyAlignment="1">
      <alignment horizontal="right" vertical="center" indent="1"/>
    </xf>
    <xf numFmtId="0" fontId="36" fillId="6" borderId="0" xfId="0" applyFont="1" applyFill="1" applyAlignment="1">
      <alignment horizontal="center"/>
    </xf>
    <xf numFmtId="0" fontId="4" fillId="2" borderId="2" xfId="0" applyFont="1" applyFill="1" applyBorder="1" applyAlignment="1">
      <alignment horizontal="center"/>
    </xf>
    <xf numFmtId="0" fontId="22" fillId="9" borderId="2" xfId="0" applyFont="1" applyFill="1" applyBorder="1" applyAlignment="1">
      <alignment horizontal="center" vertical="center"/>
    </xf>
    <xf numFmtId="0" fontId="22" fillId="9" borderId="3" xfId="0" applyFont="1" applyFill="1" applyBorder="1" applyAlignment="1">
      <alignment horizontal="center" vertical="center"/>
    </xf>
    <xf numFmtId="0" fontId="22" fillId="9" borderId="8" xfId="0" applyFont="1" applyFill="1" applyBorder="1"/>
    <xf numFmtId="0" fontId="26" fillId="7" borderId="8" xfId="0" applyFont="1" applyFill="1" applyBorder="1" applyAlignment="1">
      <alignment vertical="center"/>
    </xf>
    <xf numFmtId="0" fontId="26" fillId="7" borderId="11" xfId="0" applyFont="1" applyFill="1" applyBorder="1" applyAlignment="1">
      <alignment vertical="center"/>
    </xf>
    <xf numFmtId="1" fontId="7" fillId="5" borderId="2" xfId="0" applyNumberFormat="1" applyFont="1" applyFill="1" applyBorder="1"/>
    <xf numFmtId="3" fontId="7" fillId="8" borderId="2" xfId="0" applyNumberFormat="1" applyFont="1" applyFill="1" applyBorder="1"/>
    <xf numFmtId="3" fontId="6" fillId="8" borderId="2" xfId="0" applyNumberFormat="1" applyFont="1" applyFill="1" applyBorder="1"/>
    <xf numFmtId="3" fontId="0" fillId="8" borderId="2" xfId="0" applyNumberFormat="1" applyFill="1" applyBorder="1" applyAlignment="1">
      <alignment wrapText="1"/>
    </xf>
    <xf numFmtId="3" fontId="6" fillId="8" borderId="3" xfId="0" applyNumberFormat="1" applyFont="1" applyFill="1" applyBorder="1"/>
    <xf numFmtId="3" fontId="7" fillId="3" borderId="2" xfId="0" applyNumberFormat="1" applyFont="1" applyFill="1" applyBorder="1"/>
    <xf numFmtId="10" fontId="22" fillId="9" borderId="8" xfId="0" applyNumberFormat="1" applyFont="1" applyFill="1" applyBorder="1"/>
    <xf numFmtId="3" fontId="0" fillId="2" borderId="0" xfId="0" applyNumberFormat="1" applyFill="1"/>
    <xf numFmtId="4" fontId="0" fillId="2" borderId="0" xfId="0" applyNumberFormat="1" applyFill="1"/>
    <xf numFmtId="164" fontId="33" fillId="2" borderId="0" xfId="0" applyNumberFormat="1" applyFont="1" applyFill="1"/>
    <xf numFmtId="164" fontId="6" fillId="0" borderId="2" xfId="1" applyNumberFormat="1" applyFont="1" applyFill="1" applyBorder="1" applyAlignment="1">
      <alignment horizontal="center"/>
    </xf>
    <xf numFmtId="0" fontId="38" fillId="0" borderId="0" xfId="0" applyFont="1"/>
    <xf numFmtId="0" fontId="39" fillId="0" borderId="0" xfId="0" applyFont="1" applyAlignment="1">
      <alignment vertical="center"/>
    </xf>
    <xf numFmtId="0" fontId="40" fillId="10" borderId="23" xfId="0" applyFont="1" applyFill="1" applyBorder="1" applyAlignment="1">
      <alignment vertical="top" wrapText="1"/>
    </xf>
    <xf numFmtId="0" fontId="40" fillId="10" borderId="23" xfId="0" applyFont="1" applyFill="1" applyBorder="1" applyAlignment="1">
      <alignment vertical="top"/>
    </xf>
    <xf numFmtId="0" fontId="40" fillId="10" borderId="0" xfId="0" applyFont="1" applyFill="1" applyAlignment="1">
      <alignment horizontal="justify" vertical="center"/>
    </xf>
    <xf numFmtId="0" fontId="38" fillId="0" borderId="23" xfId="0" applyFont="1" applyBorder="1" applyAlignment="1">
      <alignment horizontal="left" vertical="top" wrapText="1"/>
    </xf>
    <xf numFmtId="0" fontId="26" fillId="10" borderId="24" xfId="0" applyFont="1" applyFill="1" applyBorder="1" applyAlignment="1">
      <alignment horizontal="left" vertical="center" wrapText="1"/>
    </xf>
    <xf numFmtId="0" fontId="38" fillId="10" borderId="0" xfId="0" applyFont="1" applyFill="1"/>
    <xf numFmtId="0" fontId="26" fillId="10" borderId="23" xfId="0" applyFont="1" applyFill="1" applyBorder="1" applyAlignment="1">
      <alignment vertical="top" wrapText="1"/>
    </xf>
    <xf numFmtId="16" fontId="38" fillId="0" borderId="0" xfId="0" applyNumberFormat="1" applyFont="1"/>
    <xf numFmtId="0" fontId="26" fillId="10" borderId="23" xfId="0" applyFont="1" applyFill="1" applyBorder="1" applyAlignment="1">
      <alignment horizontal="left" vertical="top" wrapText="1"/>
    </xf>
    <xf numFmtId="0" fontId="26" fillId="10" borderId="23" xfId="0" applyFont="1" applyFill="1" applyBorder="1" applyAlignment="1">
      <alignment horizontal="justify" vertical="top" wrapText="1"/>
    </xf>
    <xf numFmtId="0" fontId="43" fillId="12" borderId="23" xfId="0" applyFont="1" applyFill="1" applyBorder="1" applyAlignment="1">
      <alignment vertical="top" wrapText="1"/>
    </xf>
    <xf numFmtId="0" fontId="38" fillId="12" borderId="23" xfId="0" applyFont="1" applyFill="1" applyBorder="1" applyAlignment="1">
      <alignment horizontal="left" vertical="top" wrapText="1"/>
    </xf>
    <xf numFmtId="0" fontId="42" fillId="12" borderId="23" xfId="0" applyFont="1" applyFill="1" applyBorder="1" applyAlignment="1">
      <alignment horizontal="justify" vertical="top" wrapText="1"/>
    </xf>
    <xf numFmtId="0" fontId="39" fillId="12" borderId="23" xfId="0" applyFont="1" applyFill="1" applyBorder="1" applyAlignment="1">
      <alignment horizontal="justify" vertical="top" wrapText="1"/>
    </xf>
    <xf numFmtId="0" fontId="42" fillId="0" borderId="23" xfId="0" applyFont="1" applyBorder="1" applyAlignment="1">
      <alignment horizontal="justify" vertical="top" wrapText="1"/>
    </xf>
    <xf numFmtId="0" fontId="39" fillId="0" borderId="23" xfId="0" applyFont="1" applyBorder="1" applyAlignment="1">
      <alignment horizontal="justify" vertical="top" wrapText="1"/>
    </xf>
    <xf numFmtId="0" fontId="42" fillId="0" borderId="23" xfId="0" applyFont="1" applyBorder="1" applyAlignment="1">
      <alignment horizontal="left" vertical="top" wrapText="1"/>
    </xf>
    <xf numFmtId="0" fontId="43" fillId="0" borderId="23" xfId="0" applyFont="1" applyBorder="1" applyAlignment="1">
      <alignment horizontal="left" vertical="top" wrapText="1"/>
    </xf>
    <xf numFmtId="0" fontId="44" fillId="12" borderId="23" xfId="3" applyFont="1" applyFill="1" applyBorder="1" applyAlignment="1">
      <alignment horizontal="justify" vertical="top" wrapText="1"/>
    </xf>
    <xf numFmtId="0" fontId="42" fillId="0" borderId="23" xfId="0" applyFont="1" applyBorder="1" applyAlignment="1">
      <alignment vertical="top" wrapText="1"/>
    </xf>
    <xf numFmtId="0" fontId="44" fillId="12" borderId="23" xfId="3" applyFont="1" applyFill="1" applyBorder="1" applyAlignment="1">
      <alignment horizontal="left" vertical="top" wrapText="1"/>
    </xf>
    <xf numFmtId="0" fontId="37" fillId="0" borderId="23" xfId="3" applyFill="1" applyBorder="1" applyAlignment="1">
      <alignment horizontal="left" vertical="top" wrapText="1"/>
    </xf>
    <xf numFmtId="0" fontId="45" fillId="0" borderId="0" xfId="0" applyFont="1" applyAlignment="1">
      <alignment horizontal="justify" vertical="center"/>
    </xf>
    <xf numFmtId="0" fontId="3" fillId="10" borderId="0" xfId="0" applyFont="1" applyFill="1"/>
    <xf numFmtId="0" fontId="3" fillId="0" borderId="0" xfId="0" applyFont="1"/>
    <xf numFmtId="49" fontId="0" fillId="0" borderId="23" xfId="0" applyNumberFormat="1" applyBorder="1" applyAlignment="1">
      <alignment vertical="top"/>
    </xf>
    <xf numFmtId="0" fontId="0" fillId="0" borderId="23" xfId="0" applyBorder="1" applyAlignment="1">
      <alignment vertical="top"/>
    </xf>
    <xf numFmtId="0" fontId="0" fillId="0" borderId="23" xfId="0" applyBorder="1" applyAlignment="1">
      <alignment vertical="top" wrapText="1"/>
    </xf>
    <xf numFmtId="0" fontId="4" fillId="0" borderId="23" xfId="0" applyFont="1" applyBorder="1" applyAlignment="1">
      <alignment vertical="top" wrapText="1"/>
    </xf>
    <xf numFmtId="0" fontId="3" fillId="10" borderId="0" xfId="0" applyFont="1" applyFill="1" applyAlignment="1">
      <alignment vertical="top"/>
    </xf>
    <xf numFmtId="0" fontId="0" fillId="0" borderId="23" xfId="0" applyBorder="1"/>
    <xf numFmtId="17" fontId="3" fillId="10" borderId="0" xfId="0" quotePrefix="1" applyNumberFormat="1" applyFont="1" applyFill="1"/>
    <xf numFmtId="17" fontId="3" fillId="0" borderId="0" xfId="0" quotePrefix="1" applyNumberFormat="1" applyFont="1"/>
    <xf numFmtId="0" fontId="40" fillId="10" borderId="0" xfId="0" applyFont="1" applyFill="1" applyAlignment="1">
      <alignment horizontal="left" vertical="center" wrapText="1"/>
    </xf>
    <xf numFmtId="0" fontId="0" fillId="0" borderId="23" xfId="0" applyBorder="1" applyAlignment="1">
      <alignment horizontal="left" vertical="top" wrapText="1"/>
    </xf>
    <xf numFmtId="0" fontId="26" fillId="7" borderId="3" xfId="0" applyFont="1" applyFill="1" applyBorder="1" applyAlignment="1">
      <alignment vertical="center"/>
    </xf>
    <xf numFmtId="0" fontId="36" fillId="8" borderId="2" xfId="0" applyFont="1" applyFill="1" applyBorder="1" applyAlignment="1">
      <alignment vertical="center"/>
    </xf>
    <xf numFmtId="0" fontId="36" fillId="8" borderId="20" xfId="0" applyFont="1" applyFill="1" applyBorder="1" applyAlignment="1">
      <alignment vertical="center"/>
    </xf>
    <xf numFmtId="3" fontId="6" fillId="9" borderId="2" xfId="0" applyNumberFormat="1" applyFont="1" applyFill="1" applyBorder="1"/>
    <xf numFmtId="0" fontId="6" fillId="9" borderId="2" xfId="0" applyFont="1" applyFill="1" applyBorder="1"/>
    <xf numFmtId="3" fontId="46" fillId="9" borderId="35" xfId="0" applyNumberFormat="1" applyFont="1" applyFill="1" applyBorder="1"/>
    <xf numFmtId="0" fontId="6" fillId="9" borderId="2" xfId="0" applyFont="1" applyFill="1" applyBorder="1" applyAlignment="1">
      <alignment horizontal="right"/>
    </xf>
    <xf numFmtId="0" fontId="22" fillId="9" borderId="2" xfId="0" applyFont="1" applyFill="1" applyBorder="1" applyAlignment="1">
      <alignment wrapText="1"/>
    </xf>
    <xf numFmtId="3" fontId="6" fillId="9" borderId="2" xfId="0" applyNumberFormat="1" applyFont="1" applyFill="1" applyBorder="1" applyAlignment="1">
      <alignment wrapText="1"/>
    </xf>
    <xf numFmtId="3" fontId="6" fillId="0" borderId="2" xfId="0" applyNumberFormat="1" applyFont="1" applyBorder="1"/>
    <xf numFmtId="167" fontId="24" fillId="9" borderId="2" xfId="0" applyNumberFormat="1" applyFont="1" applyFill="1" applyBorder="1" applyAlignment="1">
      <alignment horizontal="center" vertical="center"/>
    </xf>
    <xf numFmtId="0" fontId="36" fillId="0" borderId="1" xfId="0" applyFont="1" applyBorder="1" applyAlignment="1">
      <alignment horizontal="center"/>
    </xf>
    <xf numFmtId="0" fontId="38" fillId="0" borderId="23" xfId="0" applyFont="1" applyBorder="1" applyAlignment="1">
      <alignment horizontal="left" vertical="top"/>
    </xf>
    <xf numFmtId="0" fontId="43" fillId="12" borderId="28" xfId="0" applyFont="1" applyFill="1" applyBorder="1" applyAlignment="1">
      <alignment horizontal="left" vertical="top" wrapText="1"/>
    </xf>
    <xf numFmtId="0" fontId="37" fillId="12" borderId="23" xfId="3" applyFill="1" applyBorder="1" applyAlignment="1">
      <alignment horizontal="left" vertical="top" wrapText="1"/>
    </xf>
    <xf numFmtId="0" fontId="0" fillId="0" borderId="0" xfId="0" applyAlignment="1">
      <alignment vertical="top"/>
    </xf>
    <xf numFmtId="0" fontId="3" fillId="0" borderId="0" xfId="0" applyFont="1" applyAlignment="1">
      <alignment vertical="top"/>
    </xf>
    <xf numFmtId="0" fontId="40" fillId="10" borderId="0" xfId="0" applyFont="1" applyFill="1" applyAlignment="1">
      <alignment horizontal="justify" vertical="top"/>
    </xf>
    <xf numFmtId="49" fontId="0" fillId="0" borderId="0" xfId="0" applyNumberFormat="1" applyAlignment="1">
      <alignment vertical="top"/>
    </xf>
    <xf numFmtId="0" fontId="0" fillId="0" borderId="0" xfId="0" applyAlignment="1">
      <alignment vertical="center"/>
    </xf>
    <xf numFmtId="0" fontId="7" fillId="2" borderId="2" xfId="0" applyFont="1" applyFill="1" applyBorder="1" applyAlignment="1">
      <alignment horizontal="center"/>
    </xf>
    <xf numFmtId="164" fontId="7" fillId="0" borderId="2" xfId="1" applyNumberFormat="1" applyFont="1" applyFill="1" applyBorder="1" applyAlignment="1">
      <alignment horizontal="right"/>
    </xf>
    <xf numFmtId="164" fontId="6" fillId="0" borderId="2" xfId="1" applyNumberFormat="1" applyFont="1" applyFill="1" applyBorder="1" applyAlignment="1">
      <alignment horizontal="right"/>
    </xf>
    <xf numFmtId="43" fontId="6" fillId="0" borderId="2" xfId="1" applyFont="1" applyFill="1" applyBorder="1" applyAlignment="1">
      <alignment horizontal="right"/>
    </xf>
    <xf numFmtId="43" fontId="6" fillId="0" borderId="3" xfId="1" applyFont="1" applyFill="1" applyBorder="1" applyAlignment="1">
      <alignment horizontal="right"/>
    </xf>
    <xf numFmtId="164" fontId="6" fillId="0" borderId="2" xfId="1" applyNumberFormat="1" applyFont="1" applyFill="1" applyBorder="1" applyAlignment="1">
      <alignment horizontal="right" wrapText="1"/>
    </xf>
    <xf numFmtId="165" fontId="6" fillId="0" borderId="2" xfId="1" applyNumberFormat="1" applyFont="1" applyFill="1" applyBorder="1" applyAlignment="1">
      <alignment horizontal="right"/>
    </xf>
    <xf numFmtId="164" fontId="7" fillId="3" borderId="2" xfId="1" applyNumberFormat="1" applyFont="1" applyFill="1" applyBorder="1" applyAlignment="1">
      <alignment horizontal="right"/>
    </xf>
    <xf numFmtId="9" fontId="6" fillId="0" borderId="2" xfId="2" applyFont="1" applyFill="1" applyBorder="1" applyAlignment="1"/>
    <xf numFmtId="9" fontId="6" fillId="8" borderId="2" xfId="0" applyNumberFormat="1" applyFont="1" applyFill="1" applyBorder="1"/>
    <xf numFmtId="164" fontId="6" fillId="3" borderId="2" xfId="1" applyNumberFormat="1" applyFont="1" applyFill="1" applyBorder="1" applyAlignment="1">
      <alignment horizontal="right"/>
    </xf>
    <xf numFmtId="1" fontId="6" fillId="0" borderId="2" xfId="1" applyNumberFormat="1" applyFont="1" applyFill="1" applyBorder="1" applyAlignment="1">
      <alignment horizontal="right"/>
    </xf>
    <xf numFmtId="165" fontId="6" fillId="0" borderId="3" xfId="1" applyNumberFormat="1" applyFont="1" applyFill="1" applyBorder="1" applyAlignment="1">
      <alignment horizontal="right"/>
    </xf>
    <xf numFmtId="164" fontId="6" fillId="5" borderId="2" xfId="1" applyNumberFormat="1" applyFont="1" applyFill="1" applyBorder="1" applyAlignment="1">
      <alignment horizontal="right"/>
    </xf>
    <xf numFmtId="164" fontId="6" fillId="0" borderId="3" xfId="1" applyNumberFormat="1" applyFont="1" applyFill="1" applyBorder="1" applyAlignment="1">
      <alignment horizontal="right"/>
    </xf>
    <xf numFmtId="0" fontId="6" fillId="0" borderId="2" xfId="0" applyFont="1" applyBorder="1" applyAlignment="1">
      <alignment horizontal="center" vertical="center"/>
    </xf>
    <xf numFmtId="0" fontId="6" fillId="8" borderId="2" xfId="0" applyFont="1" applyFill="1" applyBorder="1" applyAlignment="1">
      <alignment horizontal="center" vertical="center"/>
    </xf>
    <xf numFmtId="0" fontId="6" fillId="8" borderId="3" xfId="0" applyFont="1" applyFill="1" applyBorder="1" applyAlignment="1">
      <alignment horizontal="center" vertical="center"/>
    </xf>
    <xf numFmtId="3" fontId="6" fillId="6" borderId="2" xfId="0" applyNumberFormat="1" applyFont="1" applyFill="1" applyBorder="1" applyAlignment="1">
      <alignment horizontal="right" vertical="center" indent="1"/>
    </xf>
    <xf numFmtId="9" fontId="22" fillId="9" borderId="8" xfId="2" applyFont="1" applyFill="1" applyBorder="1"/>
    <xf numFmtId="9" fontId="22" fillId="9" borderId="9" xfId="0" applyNumberFormat="1" applyFont="1" applyFill="1" applyBorder="1"/>
    <xf numFmtId="9" fontId="22" fillId="0" borderId="9" xfId="0" applyNumberFormat="1" applyFont="1" applyBorder="1"/>
    <xf numFmtId="9" fontId="22" fillId="0" borderId="10" xfId="0" applyNumberFormat="1" applyFont="1" applyBorder="1"/>
    <xf numFmtId="0" fontId="22" fillId="9" borderId="9" xfId="0" applyFont="1" applyFill="1" applyBorder="1"/>
    <xf numFmtId="0" fontId="22" fillId="0" borderId="0" xfId="0" applyFont="1" applyAlignment="1">
      <alignment horizontal="left"/>
    </xf>
    <xf numFmtId="0" fontId="6" fillId="0" borderId="2" xfId="0" applyFont="1" applyBorder="1" applyAlignment="1">
      <alignment horizontal="right" vertical="center"/>
    </xf>
    <xf numFmtId="0" fontId="6" fillId="0" borderId="2" xfId="0" applyFont="1" applyBorder="1" applyAlignment="1">
      <alignment horizontal="right" vertical="center" wrapText="1"/>
    </xf>
    <xf numFmtId="0" fontId="6" fillId="0" borderId="3" xfId="0" applyFont="1" applyBorder="1" applyAlignment="1">
      <alignment horizontal="right" vertical="center"/>
    </xf>
    <xf numFmtId="0" fontId="6" fillId="3" borderId="0" xfId="0" applyFont="1" applyFill="1" applyAlignment="1">
      <alignment horizontal="left" wrapText="1"/>
    </xf>
    <xf numFmtId="0" fontId="7" fillId="3" borderId="0" xfId="0" applyFont="1" applyFill="1" applyAlignment="1">
      <alignment horizontal="left" wrapText="1"/>
    </xf>
    <xf numFmtId="0" fontId="5" fillId="2" borderId="0" xfId="0" applyFont="1" applyFill="1" applyAlignment="1">
      <alignment horizontal="right" vertical="center"/>
    </xf>
    <xf numFmtId="0" fontId="6" fillId="3" borderId="0" xfId="0" applyFont="1" applyFill="1" applyAlignment="1">
      <alignment wrapText="1"/>
    </xf>
    <xf numFmtId="0" fontId="6" fillId="0" borderId="0" xfId="0" applyFont="1" applyAlignment="1">
      <alignment wrapText="1"/>
    </xf>
    <xf numFmtId="0" fontId="11" fillId="4" borderId="1" xfId="0" applyFont="1" applyFill="1" applyBorder="1" applyAlignment="1">
      <alignment horizontal="left" vertical="top" wrapText="1"/>
    </xf>
    <xf numFmtId="0" fontId="10" fillId="4" borderId="1" xfId="0" applyFont="1" applyFill="1" applyBorder="1" applyAlignment="1">
      <alignment horizontal="left" vertical="top" wrapText="1"/>
    </xf>
    <xf numFmtId="3" fontId="6" fillId="8" borderId="20" xfId="0" applyNumberFormat="1" applyFont="1" applyFill="1" applyBorder="1"/>
    <xf numFmtId="3" fontId="0" fillId="0" borderId="22" xfId="0" applyNumberFormat="1" applyBorder="1"/>
    <xf numFmtId="0" fontId="21" fillId="0" borderId="0" xfId="0" applyFont="1" applyAlignment="1">
      <alignment vertical="top" wrapText="1"/>
    </xf>
    <xf numFmtId="0" fontId="8" fillId="2" borderId="0" xfId="0" applyFont="1" applyFill="1" applyAlignment="1">
      <alignment horizontal="right" vertical="center"/>
    </xf>
    <xf numFmtId="0" fontId="9"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left" vertical="top"/>
    </xf>
    <xf numFmtId="0" fontId="8" fillId="6" borderId="0" xfId="0" applyFont="1" applyFill="1" applyAlignment="1">
      <alignment horizontal="right" vertical="center"/>
    </xf>
    <xf numFmtId="0" fontId="23" fillId="6" borderId="4" xfId="0" applyFont="1" applyFill="1" applyBorder="1" applyAlignment="1">
      <alignment horizontal="left" vertical="top" wrapText="1"/>
    </xf>
    <xf numFmtId="0" fontId="22" fillId="6" borderId="0" xfId="0" applyFont="1" applyFill="1"/>
    <xf numFmtId="0" fontId="8" fillId="6" borderId="4" xfId="0" applyFont="1" applyFill="1" applyBorder="1" applyAlignment="1">
      <alignment horizontal="right" vertical="center"/>
    </xf>
    <xf numFmtId="0" fontId="26" fillId="7" borderId="15" xfId="0" applyFont="1" applyFill="1" applyBorder="1" applyAlignment="1">
      <alignment horizontal="center" vertical="center"/>
    </xf>
    <xf numFmtId="0" fontId="26" fillId="7" borderId="16" xfId="0" applyFont="1" applyFill="1" applyBorder="1" applyAlignment="1">
      <alignment horizontal="center" vertical="center"/>
    </xf>
    <xf numFmtId="0" fontId="26" fillId="7" borderId="7" xfId="0" applyFont="1" applyFill="1" applyBorder="1" applyAlignment="1">
      <alignment horizontal="center" vertical="center" wrapText="1"/>
    </xf>
    <xf numFmtId="0" fontId="26" fillId="7" borderId="1" xfId="0" applyFont="1" applyFill="1" applyBorder="1" applyAlignment="1">
      <alignment horizontal="center" vertical="center" wrapText="1"/>
    </xf>
    <xf numFmtId="0" fontId="26" fillId="7" borderId="5" xfId="0" applyFont="1" applyFill="1" applyBorder="1" applyAlignment="1">
      <alignment horizontal="center" vertical="center" wrapText="1"/>
    </xf>
    <xf numFmtId="0" fontId="30" fillId="6" borderId="4" xfId="0" applyFont="1" applyFill="1" applyBorder="1" applyAlignment="1">
      <alignment horizontal="right" vertical="center"/>
    </xf>
    <xf numFmtId="0" fontId="26" fillId="7" borderId="7" xfId="0" applyFont="1" applyFill="1" applyBorder="1" applyAlignment="1">
      <alignment horizontal="center" vertical="center"/>
    </xf>
    <xf numFmtId="0" fontId="26" fillId="7" borderId="1" xfId="0" applyFont="1" applyFill="1" applyBorder="1" applyAlignment="1">
      <alignment horizontal="center" vertical="center"/>
    </xf>
    <xf numFmtId="0" fontId="26" fillId="7" borderId="5" xfId="0" applyFont="1" applyFill="1" applyBorder="1" applyAlignment="1">
      <alignment horizontal="center" vertical="center"/>
    </xf>
    <xf numFmtId="0" fontId="26" fillId="7" borderId="19" xfId="0" applyFont="1" applyFill="1" applyBorder="1" applyAlignment="1">
      <alignment horizontal="center" vertical="center"/>
    </xf>
    <xf numFmtId="0" fontId="39" fillId="0" borderId="23" xfId="0" applyFont="1" applyBorder="1" applyAlignment="1">
      <alignment horizontal="justify" vertical="top" wrapText="1"/>
    </xf>
    <xf numFmtId="0" fontId="43" fillId="0" borderId="23" xfId="0" applyFont="1" applyBorder="1" applyAlignment="1">
      <alignment horizontal="left" vertical="top" wrapText="1"/>
    </xf>
    <xf numFmtId="0" fontId="38" fillId="12" borderId="23" xfId="0" applyFont="1" applyFill="1" applyBorder="1" applyAlignment="1">
      <alignment horizontal="left" vertical="top"/>
    </xf>
    <xf numFmtId="0" fontId="43" fillId="0" borderId="28" xfId="0" applyFont="1" applyBorder="1" applyAlignment="1">
      <alignment horizontal="left" vertical="top" wrapText="1"/>
    </xf>
    <xf numFmtId="0" fontId="43" fillId="0" borderId="29" xfId="0" applyFont="1" applyBorder="1" applyAlignment="1">
      <alignment horizontal="left" vertical="top" wrapText="1"/>
    </xf>
    <xf numFmtId="0" fontId="43" fillId="0" borderId="30" xfId="0" applyFont="1" applyBorder="1" applyAlignment="1">
      <alignment horizontal="left" vertical="top" wrapText="1"/>
    </xf>
    <xf numFmtId="0" fontId="38" fillId="0" borderId="26" xfId="0" applyFont="1" applyBorder="1"/>
    <xf numFmtId="0" fontId="38" fillId="0" borderId="27" xfId="0" applyFont="1" applyBorder="1"/>
    <xf numFmtId="0" fontId="38" fillId="0" borderId="31" xfId="0" applyFont="1" applyBorder="1" applyAlignment="1">
      <alignment horizontal="left" vertical="top"/>
    </xf>
    <xf numFmtId="0" fontId="38" fillId="0" borderId="32" xfId="0" applyFont="1" applyBorder="1" applyAlignment="1">
      <alignment horizontal="left" vertical="top"/>
    </xf>
    <xf numFmtId="0" fontId="38" fillId="0" borderId="33" xfId="0" applyFont="1" applyBorder="1" applyAlignment="1">
      <alignment horizontal="left" vertical="top"/>
    </xf>
    <xf numFmtId="0" fontId="38" fillId="0" borderId="34" xfId="0" applyFont="1" applyBorder="1" applyAlignment="1">
      <alignment horizontal="left" vertical="top"/>
    </xf>
    <xf numFmtId="0" fontId="42" fillId="0" borderId="23" xfId="0" applyFont="1" applyBorder="1" applyAlignment="1">
      <alignment horizontal="justify" vertical="top" wrapText="1"/>
    </xf>
    <xf numFmtId="0" fontId="43" fillId="12" borderId="28" xfId="0" applyFont="1" applyFill="1" applyBorder="1" applyAlignment="1">
      <alignment horizontal="left" vertical="top" wrapText="1"/>
    </xf>
    <xf numFmtId="0" fontId="43" fillId="12" borderId="30" xfId="0" applyFont="1" applyFill="1" applyBorder="1" applyAlignment="1">
      <alignment horizontal="left" vertical="top" wrapText="1"/>
    </xf>
    <xf numFmtId="0" fontId="42" fillId="12" borderId="31" xfId="0" applyFont="1" applyFill="1" applyBorder="1" applyAlignment="1">
      <alignment horizontal="left" vertical="top" wrapText="1"/>
    </xf>
    <xf numFmtId="0" fontId="42" fillId="12" borderId="32" xfId="0" applyFont="1" applyFill="1" applyBorder="1" applyAlignment="1">
      <alignment horizontal="left" vertical="top" wrapText="1"/>
    </xf>
    <xf numFmtId="0" fontId="42" fillId="12" borderId="33" xfId="0" applyFont="1" applyFill="1" applyBorder="1" applyAlignment="1">
      <alignment horizontal="left" vertical="top" wrapText="1"/>
    </xf>
    <xf numFmtId="0" fontId="42" fillId="12" borderId="34" xfId="0" applyFont="1" applyFill="1" applyBorder="1" applyAlignment="1">
      <alignment horizontal="left" vertical="top" wrapText="1"/>
    </xf>
    <xf numFmtId="0" fontId="42" fillId="12" borderId="23" xfId="0" applyFont="1" applyFill="1" applyBorder="1" applyAlignment="1">
      <alignment horizontal="justify" vertical="top" wrapText="1"/>
    </xf>
    <xf numFmtId="0" fontId="39" fillId="12" borderId="23" xfId="0" applyFont="1" applyFill="1" applyBorder="1" applyAlignment="1">
      <alignment horizontal="justify" vertical="top" wrapText="1"/>
    </xf>
    <xf numFmtId="0" fontId="38" fillId="0" borderId="26" xfId="0" applyFont="1" applyBorder="1" applyAlignment="1">
      <alignment vertical="top" wrapText="1"/>
    </xf>
    <xf numFmtId="0" fontId="38" fillId="0" borderId="27" xfId="0" applyFont="1" applyBorder="1" applyAlignment="1">
      <alignment vertical="top" wrapText="1"/>
    </xf>
    <xf numFmtId="0" fontId="42" fillId="0" borderId="26" xfId="0" applyFont="1" applyBorder="1" applyAlignment="1">
      <alignment horizontal="left" vertical="top" wrapText="1"/>
    </xf>
    <xf numFmtId="0" fontId="42" fillId="0" borderId="27" xfId="0" applyFont="1" applyBorder="1" applyAlignment="1">
      <alignment horizontal="left" vertical="top" wrapText="1"/>
    </xf>
    <xf numFmtId="0" fontId="38" fillId="0" borderId="23" xfId="0" applyFont="1" applyBorder="1" applyAlignment="1">
      <alignment horizontal="left" vertical="top" wrapText="1"/>
    </xf>
    <xf numFmtId="0" fontId="38" fillId="0" borderId="23" xfId="0" applyFont="1" applyBorder="1" applyAlignment="1">
      <alignment vertical="top" wrapText="1"/>
    </xf>
    <xf numFmtId="0" fontId="38" fillId="0" borderId="23" xfId="0" applyFont="1" applyBorder="1"/>
    <xf numFmtId="0" fontId="43" fillId="3" borderId="23" xfId="0" applyFont="1" applyFill="1" applyBorder="1" applyAlignment="1">
      <alignment horizontal="left" vertical="top" wrapText="1"/>
    </xf>
    <xf numFmtId="0" fontId="38" fillId="0" borderId="26" xfId="0" applyFont="1" applyBorder="1" applyAlignment="1">
      <alignment horizontal="left" vertical="top" wrapText="1"/>
    </xf>
    <xf numFmtId="0" fontId="38" fillId="0" borderId="27" xfId="0" applyFont="1" applyBorder="1" applyAlignment="1">
      <alignment horizontal="left" vertical="top" wrapText="1"/>
    </xf>
    <xf numFmtId="0" fontId="38" fillId="0" borderId="26" xfId="0" applyFont="1" applyBorder="1" applyAlignment="1">
      <alignment horizontal="left" vertical="top"/>
    </xf>
    <xf numFmtId="0" fontId="38" fillId="0" borderId="27" xfId="0" applyFont="1" applyBorder="1" applyAlignment="1">
      <alignment horizontal="left" vertical="top"/>
    </xf>
    <xf numFmtId="0" fontId="43" fillId="0" borderId="23" xfId="0" applyFont="1" applyBorder="1" applyAlignment="1">
      <alignment vertical="top" wrapText="1"/>
    </xf>
    <xf numFmtId="0" fontId="38" fillId="0" borderId="23" xfId="0" applyFont="1" applyBorder="1" applyAlignment="1">
      <alignment vertical="top"/>
    </xf>
    <xf numFmtId="0" fontId="38" fillId="0" borderId="31" xfId="0" applyFont="1" applyBorder="1" applyAlignment="1">
      <alignment horizontal="left" vertical="top" wrapText="1"/>
    </xf>
    <xf numFmtId="0" fontId="38" fillId="0" borderId="32" xfId="0" applyFont="1" applyBorder="1" applyAlignment="1">
      <alignment horizontal="left" vertical="top" wrapText="1"/>
    </xf>
    <xf numFmtId="0" fontId="38" fillId="0" borderId="33" xfId="0" applyFont="1" applyBorder="1" applyAlignment="1">
      <alignment horizontal="left" vertical="top" wrapText="1"/>
    </xf>
    <xf numFmtId="0" fontId="38" fillId="0" borderId="34" xfId="0" applyFont="1" applyBorder="1" applyAlignment="1">
      <alignment horizontal="left" vertical="top" wrapText="1"/>
    </xf>
    <xf numFmtId="0" fontId="42" fillId="0" borderId="23" xfId="0" applyFont="1" applyBorder="1" applyAlignment="1">
      <alignment horizontal="center" vertical="top" wrapText="1"/>
    </xf>
    <xf numFmtId="0" fontId="42" fillId="0" borderId="23" xfId="0" applyFont="1" applyBorder="1" applyAlignment="1">
      <alignment horizontal="left" vertical="center" wrapText="1"/>
    </xf>
    <xf numFmtId="0" fontId="42" fillId="11" borderId="23" xfId="0" applyFont="1" applyFill="1" applyBorder="1" applyAlignment="1">
      <alignment horizontal="left" vertical="center" wrapText="1"/>
    </xf>
    <xf numFmtId="0" fontId="26" fillId="10" borderId="26" xfId="0" applyFont="1" applyFill="1" applyBorder="1" applyAlignment="1">
      <alignment horizontal="left" vertical="top" wrapText="1"/>
    </xf>
    <xf numFmtId="0" fontId="26" fillId="10" borderId="27" xfId="0" applyFont="1" applyFill="1" applyBorder="1" applyAlignment="1">
      <alignment horizontal="left" vertical="top" wrapText="1"/>
    </xf>
    <xf numFmtId="0" fontId="38" fillId="0" borderId="23" xfId="0" applyFont="1" applyBorder="1" applyAlignment="1">
      <alignment horizontal="left" vertical="top"/>
    </xf>
    <xf numFmtId="0" fontId="26" fillId="10" borderId="25" xfId="0" applyFont="1" applyFill="1" applyBorder="1" applyAlignment="1">
      <alignment horizontal="left" vertical="center" wrapText="1"/>
    </xf>
    <xf numFmtId="0" fontId="26" fillId="10" borderId="0" xfId="0" applyFont="1" applyFill="1" applyAlignment="1">
      <alignment horizontal="left" vertical="center" wrapText="1"/>
    </xf>
    <xf numFmtId="0" fontId="38" fillId="5" borderId="23" xfId="0" applyFont="1" applyFill="1" applyBorder="1" applyAlignment="1">
      <alignment horizontal="left" vertical="top" wrapText="1"/>
    </xf>
    <xf numFmtId="0" fontId="4" fillId="0" borderId="28" xfId="0" applyFont="1" applyBorder="1" applyAlignment="1">
      <alignment horizontal="left" vertical="top" wrapText="1"/>
    </xf>
    <xf numFmtId="0" fontId="4" fillId="0" borderId="29" xfId="0" applyFont="1" applyBorder="1" applyAlignment="1">
      <alignment horizontal="left" vertical="top" wrapText="1"/>
    </xf>
    <xf numFmtId="0" fontId="4" fillId="0" borderId="30" xfId="0" applyFont="1" applyBorder="1" applyAlignment="1">
      <alignment horizontal="left" vertical="top" wrapText="1"/>
    </xf>
    <xf numFmtId="0" fontId="0" fillId="0" borderId="28" xfId="0" applyBorder="1" applyAlignment="1">
      <alignment horizontal="left" vertical="top" wrapText="1"/>
    </xf>
    <xf numFmtId="0" fontId="0" fillId="0" borderId="30" xfId="0" applyBorder="1" applyAlignment="1">
      <alignment horizontal="left" vertical="top" wrapText="1"/>
    </xf>
    <xf numFmtId="0" fontId="0" fillId="0" borderId="29" xfId="0" applyBorder="1" applyAlignment="1">
      <alignment horizontal="left" vertical="top" wrapText="1"/>
    </xf>
    <xf numFmtId="0" fontId="0" fillId="0" borderId="28" xfId="0" applyBorder="1" applyAlignment="1">
      <alignment horizontal="left" vertical="top"/>
    </xf>
    <xf numFmtId="0" fontId="0" fillId="0" borderId="29" xfId="0" applyBorder="1" applyAlignment="1">
      <alignment horizontal="left" vertical="top"/>
    </xf>
    <xf numFmtId="0" fontId="0" fillId="0" borderId="30" xfId="0" applyBorder="1" applyAlignment="1">
      <alignment horizontal="left" vertical="top"/>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40</xdr:col>
      <xdr:colOff>523204</xdr:colOff>
      <xdr:row>99</xdr:row>
      <xdr:rowOff>10066</xdr:rowOff>
    </xdr:to>
    <xdr:pic>
      <xdr:nvPicPr>
        <xdr:cNvPr id="4" name="Picture 3">
          <a:extLst>
            <a:ext uri="{FF2B5EF4-FFF2-40B4-BE49-F238E27FC236}">
              <a16:creationId xmlns:a16="http://schemas.microsoft.com/office/drawing/2014/main" id="{D168CAA1-1AA3-1993-A31F-C472898BB3E6}"/>
            </a:ext>
          </a:extLst>
        </xdr:cNvPr>
        <xdr:cNvPicPr>
          <a:picLocks noChangeAspect="1"/>
        </xdr:cNvPicPr>
      </xdr:nvPicPr>
      <xdr:blipFill>
        <a:blip xmlns:r="http://schemas.openxmlformats.org/officeDocument/2006/relationships" r:embed="rId1"/>
        <a:stretch>
          <a:fillRect/>
        </a:stretch>
      </xdr:blipFill>
      <xdr:spPr>
        <a:xfrm>
          <a:off x="1" y="1"/>
          <a:ext cx="27783485" cy="17275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114301</xdr:colOff>
      <xdr:row>1</xdr:row>
      <xdr:rowOff>397433</xdr:rowOff>
    </xdr:from>
    <xdr:to>
      <xdr:col>2</xdr:col>
      <xdr:colOff>537537</xdr:colOff>
      <xdr:row>1</xdr:row>
      <xdr:rowOff>752474</xdr:rowOff>
    </xdr:to>
    <xdr:pic>
      <xdr:nvPicPr>
        <xdr:cNvPr id="3" name="Picture 2">
          <a:extLst>
            <a:ext uri="{FF2B5EF4-FFF2-40B4-BE49-F238E27FC236}">
              <a16:creationId xmlns:a16="http://schemas.microsoft.com/office/drawing/2014/main" id="{C8D80BB9-D09C-43CA-98A6-3B9F34ABF5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23901" y="587933"/>
          <a:ext cx="1680536" cy="3550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50006</xdr:colOff>
      <xdr:row>0</xdr:row>
      <xdr:rowOff>314157</xdr:rowOff>
    </xdr:from>
    <xdr:to>
      <xdr:col>2</xdr:col>
      <xdr:colOff>1628782</xdr:colOff>
      <xdr:row>0</xdr:row>
      <xdr:rowOff>647700</xdr:rowOff>
    </xdr:to>
    <xdr:pic>
      <xdr:nvPicPr>
        <xdr:cNvPr id="2" name="Picture 3">
          <a:extLst>
            <a:ext uri="{FF2B5EF4-FFF2-40B4-BE49-F238E27FC236}">
              <a16:creationId xmlns:a16="http://schemas.microsoft.com/office/drawing/2014/main" id="{C2DA21D0-A140-44CE-8EFB-C7AA046F92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9206" y="314157"/>
          <a:ext cx="1578776" cy="3335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104774</xdr:colOff>
      <xdr:row>0</xdr:row>
      <xdr:rowOff>557548</xdr:rowOff>
    </xdr:from>
    <xdr:to>
      <xdr:col>1</xdr:col>
      <xdr:colOff>1793875</xdr:colOff>
      <xdr:row>0</xdr:row>
      <xdr:rowOff>914400</xdr:rowOff>
    </xdr:to>
    <xdr:pic>
      <xdr:nvPicPr>
        <xdr:cNvPr id="2" name="Picture 1">
          <a:extLst>
            <a:ext uri="{FF2B5EF4-FFF2-40B4-BE49-F238E27FC236}">
              <a16:creationId xmlns:a16="http://schemas.microsoft.com/office/drawing/2014/main" id="{AC77B356-9602-42B2-99C2-EF28F92F6E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14374" y="557548"/>
          <a:ext cx="1689101" cy="356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1</xdr:row>
      <xdr:rowOff>136062</xdr:rowOff>
    </xdr:from>
    <xdr:to>
      <xdr:col>1</xdr:col>
      <xdr:colOff>1653407</xdr:colOff>
      <xdr:row>2</xdr:row>
      <xdr:rowOff>266700</xdr:rowOff>
    </xdr:to>
    <xdr:pic>
      <xdr:nvPicPr>
        <xdr:cNvPr id="2" name="Picture 1">
          <a:extLst>
            <a:ext uri="{FF2B5EF4-FFF2-40B4-BE49-F238E27FC236}">
              <a16:creationId xmlns:a16="http://schemas.microsoft.com/office/drawing/2014/main" id="{8BA6248D-4E5D-41FD-9467-D6E2C33E6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42950" y="326562"/>
          <a:ext cx="1520057" cy="321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209550</xdr:colOff>
      <xdr:row>3</xdr:row>
      <xdr:rowOff>78743</xdr:rowOff>
    </xdr:from>
    <xdr:to>
      <xdr:col>2</xdr:col>
      <xdr:colOff>1075720</xdr:colOff>
      <xdr:row>3</xdr:row>
      <xdr:rowOff>390524</xdr:rowOff>
    </xdr:to>
    <xdr:pic>
      <xdr:nvPicPr>
        <xdr:cNvPr id="2" name="Picture 1">
          <a:extLst>
            <a:ext uri="{FF2B5EF4-FFF2-40B4-BE49-F238E27FC236}">
              <a16:creationId xmlns:a16="http://schemas.microsoft.com/office/drawing/2014/main" id="{7407EDB5-0A6C-4087-8B19-8F1E7FAAFF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19150" y="650243"/>
          <a:ext cx="1475770" cy="311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40821</xdr:colOff>
      <xdr:row>0</xdr:row>
      <xdr:rowOff>303203</xdr:rowOff>
    </xdr:from>
    <xdr:to>
      <xdr:col>1</xdr:col>
      <xdr:colOff>1581274</xdr:colOff>
      <xdr:row>0</xdr:row>
      <xdr:rowOff>628650</xdr:rowOff>
    </xdr:to>
    <xdr:pic>
      <xdr:nvPicPr>
        <xdr:cNvPr id="2" name="Picture 1">
          <a:extLst>
            <a:ext uri="{FF2B5EF4-FFF2-40B4-BE49-F238E27FC236}">
              <a16:creationId xmlns:a16="http://schemas.microsoft.com/office/drawing/2014/main" id="{C2C8C183-87F3-467C-BC26-2A2966EFCF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02821" y="303203"/>
          <a:ext cx="1540453" cy="325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xdr:row>
      <xdr:rowOff>155553</xdr:rowOff>
    </xdr:from>
    <xdr:to>
      <xdr:col>1</xdr:col>
      <xdr:colOff>1582106</xdr:colOff>
      <xdr:row>1</xdr:row>
      <xdr:rowOff>485775</xdr:rowOff>
    </xdr:to>
    <xdr:pic>
      <xdr:nvPicPr>
        <xdr:cNvPr id="2" name="Picture 1">
          <a:extLst>
            <a:ext uri="{FF2B5EF4-FFF2-40B4-BE49-F238E27FC236}">
              <a16:creationId xmlns:a16="http://schemas.microsoft.com/office/drawing/2014/main" id="{AD5C8FC8-72B7-445A-8B2D-55E3E11D8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28650" y="346053"/>
          <a:ext cx="1563056" cy="330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tullowoil.com/application/files/3516/4207/1175/Climate_Policy_JAN_2021.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tullowoil.com/application/files/8616/8448/0239/2021_Tullow_Oil_Code_of_Ethical_Conduct.pdf" TargetMode="External"/><Relationship Id="rId3" Type="http://schemas.openxmlformats.org/officeDocument/2006/relationships/hyperlink" Target="https://www.tullowoil.com/application/files/8616/0318/4342/8__T-HSS-POL-0001_rev4.2.pdf" TargetMode="External"/><Relationship Id="rId7" Type="http://schemas.openxmlformats.org/officeDocument/2006/relationships/hyperlink" Target="https://www.tullowoil.com/application/files/6316/7108/9414/Updated_Global_Tax_Strategy_for_FY23_November_2022.pdf" TargetMode="External"/><Relationship Id="rId2" Type="http://schemas.openxmlformats.org/officeDocument/2006/relationships/hyperlink" Target="https://www.tullowoil.com/application/files/1316/5547/0846/Human_Rights_June_2022.pdf" TargetMode="External"/><Relationship Id="rId1" Type="http://schemas.openxmlformats.org/officeDocument/2006/relationships/hyperlink" Target="https://www.tullowoil.com/application/files/3516/4207/1175/Climate_Policy_JAN_2021.pdf" TargetMode="External"/><Relationship Id="rId6" Type="http://schemas.openxmlformats.org/officeDocument/2006/relationships/hyperlink" Target="https://www.tullowoil.com/application/files/3516/4207/1175/Climate_Policy_JAN_2021.pdf" TargetMode="External"/><Relationship Id="rId5" Type="http://schemas.openxmlformats.org/officeDocument/2006/relationships/hyperlink" Target="https://www.tullowoil.com/application/files/3516/4207/1175/Climate_Policy_JAN_2021.pdf" TargetMode="External"/><Relationship Id="rId4" Type="http://schemas.openxmlformats.org/officeDocument/2006/relationships/hyperlink" Target="https://www.tullowoil.com/application/files/8616/0318/4342/8__T-HSS-POL-0001_rev4.2.pdf" TargetMode="External"/><Relationship Id="rId9" Type="http://schemas.openxmlformats.org/officeDocument/2006/relationships/hyperlink" Target="https://www.tullowoil.com/application/files/8616/8448/0239/2021_Tullow_Oil_Code_of_Ethical_Conduc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
  <sheetViews>
    <sheetView topLeftCell="A52" zoomScale="71" workbookViewId="0"/>
  </sheetViews>
  <sheetFormatPr defaultRowHeight="15" x14ac:dyDescent="0.25"/>
  <cols>
    <col min="2" max="2" width="30" bestFit="1"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758C-A677-4BCF-B4F8-B913D13FACDC}">
  <sheetPr>
    <tabColor theme="5" tint="0.39997558519241921"/>
  </sheetPr>
  <dimension ref="A1:E94"/>
  <sheetViews>
    <sheetView workbookViewId="0">
      <selection activeCell="D23" sqref="D23"/>
    </sheetView>
  </sheetViews>
  <sheetFormatPr defaultColWidth="8.7109375" defaultRowHeight="15" x14ac:dyDescent="0.25"/>
  <cols>
    <col min="1" max="1" width="31.5703125" style="219" customWidth="1"/>
    <col min="2" max="2" width="73.42578125" style="219" customWidth="1"/>
    <col min="3" max="3" width="24.5703125" style="219" customWidth="1"/>
    <col min="4" max="4" width="36" style="219" customWidth="1"/>
    <col min="5" max="5" width="83.85546875" style="219" customWidth="1"/>
    <col min="6" max="16384" width="8.7109375" style="219"/>
  </cols>
  <sheetData>
    <row r="1" spans="1:4" x14ac:dyDescent="0.25">
      <c r="A1" s="198" t="s">
        <v>417</v>
      </c>
      <c r="B1" s="198"/>
      <c r="C1" s="198"/>
      <c r="D1" s="198"/>
    </row>
    <row r="2" spans="1:4" x14ac:dyDescent="0.25">
      <c r="A2" s="198" t="s">
        <v>418</v>
      </c>
      <c r="B2" s="198" t="s">
        <v>419</v>
      </c>
      <c r="C2" s="198"/>
      <c r="D2" s="198"/>
    </row>
    <row r="3" spans="1:4" x14ac:dyDescent="0.25">
      <c r="A3" s="198" t="s">
        <v>420</v>
      </c>
      <c r="B3" s="198" t="s">
        <v>421</v>
      </c>
      <c r="C3" s="198" t="s">
        <v>422</v>
      </c>
      <c r="D3" s="198" t="s">
        <v>423</v>
      </c>
    </row>
    <row r="4" spans="1:4" x14ac:dyDescent="0.25">
      <c r="A4" s="220"/>
      <c r="B4" s="220"/>
      <c r="C4" s="220"/>
      <c r="D4" s="220"/>
    </row>
    <row r="5" spans="1:4" ht="47.25" x14ac:dyDescent="0.25">
      <c r="A5" s="221" t="s">
        <v>218</v>
      </c>
      <c r="B5" s="172" t="s">
        <v>220</v>
      </c>
      <c r="C5" s="172" t="s">
        <v>219</v>
      </c>
      <c r="D5" s="172" t="s">
        <v>221</v>
      </c>
    </row>
    <row r="6" spans="1:4" x14ac:dyDescent="0.25">
      <c r="A6" s="220"/>
      <c r="B6" s="220"/>
      <c r="C6" s="220"/>
      <c r="D6" s="220"/>
    </row>
    <row r="7" spans="1:4" ht="30" x14ac:dyDescent="0.25">
      <c r="A7" s="328" t="s">
        <v>424</v>
      </c>
      <c r="B7" s="196" t="s">
        <v>425</v>
      </c>
      <c r="C7" s="194" t="s">
        <v>426</v>
      </c>
      <c r="D7" s="195" t="s">
        <v>327</v>
      </c>
    </row>
    <row r="8" spans="1:4" ht="45" x14ac:dyDescent="0.25">
      <c r="A8" s="329"/>
      <c r="B8" s="196" t="s">
        <v>427</v>
      </c>
      <c r="C8" s="194" t="s">
        <v>428</v>
      </c>
      <c r="D8" s="195" t="s">
        <v>589</v>
      </c>
    </row>
    <row r="9" spans="1:4" ht="45" x14ac:dyDescent="0.25">
      <c r="A9" s="330"/>
      <c r="B9" s="196" t="s">
        <v>429</v>
      </c>
      <c r="C9" s="194" t="s">
        <v>430</v>
      </c>
      <c r="D9" s="195" t="s">
        <v>590</v>
      </c>
    </row>
    <row r="10" spans="1:4" ht="30" x14ac:dyDescent="0.25">
      <c r="A10" s="197" t="s">
        <v>431</v>
      </c>
      <c r="B10" s="196" t="s">
        <v>432</v>
      </c>
      <c r="C10" s="194" t="s">
        <v>433</v>
      </c>
      <c r="D10" s="195" t="s">
        <v>591</v>
      </c>
    </row>
    <row r="11" spans="1:4" ht="30" x14ac:dyDescent="0.25">
      <c r="A11" s="328" t="s">
        <v>434</v>
      </c>
      <c r="B11" s="196" t="s">
        <v>435</v>
      </c>
      <c r="C11" s="194" t="s">
        <v>436</v>
      </c>
      <c r="D11" s="195" t="s">
        <v>327</v>
      </c>
    </row>
    <row r="12" spans="1:4" ht="30" x14ac:dyDescent="0.25">
      <c r="A12" s="329"/>
      <c r="B12" s="196" t="s">
        <v>437</v>
      </c>
      <c r="C12" s="194" t="s">
        <v>438</v>
      </c>
      <c r="D12" s="195" t="s">
        <v>589</v>
      </c>
    </row>
    <row r="13" spans="1:4" ht="30" x14ac:dyDescent="0.25">
      <c r="A13" s="329"/>
      <c r="B13" s="196" t="s">
        <v>439</v>
      </c>
      <c r="C13" s="194" t="s">
        <v>440</v>
      </c>
      <c r="D13" s="195" t="s">
        <v>547</v>
      </c>
    </row>
    <row r="14" spans="1:4" ht="30" x14ac:dyDescent="0.25">
      <c r="A14" s="330"/>
      <c r="B14" s="196" t="s">
        <v>441</v>
      </c>
      <c r="C14" s="194" t="s">
        <v>442</v>
      </c>
      <c r="D14" s="195" t="s">
        <v>547</v>
      </c>
    </row>
    <row r="15" spans="1:4" ht="30" x14ac:dyDescent="0.25">
      <c r="A15" s="328" t="s">
        <v>443</v>
      </c>
      <c r="B15" s="196" t="s">
        <v>444</v>
      </c>
      <c r="C15" s="194" t="s">
        <v>445</v>
      </c>
      <c r="D15" s="196" t="s">
        <v>592</v>
      </c>
    </row>
    <row r="16" spans="1:4" ht="30" x14ac:dyDescent="0.25">
      <c r="A16" s="330"/>
      <c r="B16" s="196" t="s">
        <v>446</v>
      </c>
      <c r="C16" s="194" t="s">
        <v>447</v>
      </c>
      <c r="D16" s="195" t="s">
        <v>589</v>
      </c>
    </row>
    <row r="17" spans="1:5" ht="30" x14ac:dyDescent="0.25">
      <c r="A17" s="197" t="s">
        <v>448</v>
      </c>
      <c r="B17" s="196" t="s">
        <v>449</v>
      </c>
      <c r="C17" s="194" t="s">
        <v>450</v>
      </c>
      <c r="D17" s="196" t="s">
        <v>593</v>
      </c>
    </row>
    <row r="18" spans="1:5" ht="30" x14ac:dyDescent="0.25">
      <c r="A18" s="197" t="s">
        <v>451</v>
      </c>
      <c r="B18" s="196" t="s">
        <v>452</v>
      </c>
      <c r="C18" s="194" t="s">
        <v>453</v>
      </c>
      <c r="D18" s="196" t="s">
        <v>609</v>
      </c>
    </row>
    <row r="19" spans="1:5" ht="60" x14ac:dyDescent="0.25">
      <c r="A19" s="328" t="s">
        <v>454</v>
      </c>
      <c r="B19" s="196" t="s">
        <v>455</v>
      </c>
      <c r="C19" s="194" t="s">
        <v>456</v>
      </c>
      <c r="D19" s="196" t="s">
        <v>610</v>
      </c>
      <c r="E19" s="223"/>
    </row>
    <row r="20" spans="1:5" ht="30" x14ac:dyDescent="0.25">
      <c r="A20" s="330"/>
      <c r="B20" s="196" t="s">
        <v>457</v>
      </c>
      <c r="C20" s="194" t="s">
        <v>458</v>
      </c>
      <c r="D20" s="196" t="s">
        <v>594</v>
      </c>
      <c r="E20" s="223"/>
    </row>
    <row r="21" spans="1:5" ht="30" x14ac:dyDescent="0.25">
      <c r="A21" s="328" t="s">
        <v>459</v>
      </c>
      <c r="B21" s="196" t="s">
        <v>460</v>
      </c>
      <c r="C21" s="194" t="s">
        <v>461</v>
      </c>
      <c r="D21" s="195" t="s">
        <v>598</v>
      </c>
      <c r="E21" s="223"/>
    </row>
    <row r="22" spans="1:5" ht="45" x14ac:dyDescent="0.25">
      <c r="A22" s="330"/>
      <c r="B22" s="196" t="s">
        <v>462</v>
      </c>
      <c r="C22" s="194" t="s">
        <v>463</v>
      </c>
      <c r="D22" s="195" t="s">
        <v>598</v>
      </c>
      <c r="E22" s="223"/>
    </row>
    <row r="23" spans="1:5" ht="30" x14ac:dyDescent="0.25">
      <c r="A23" s="197" t="s">
        <v>464</v>
      </c>
      <c r="B23" s="196" t="s">
        <v>465</v>
      </c>
      <c r="C23" s="194" t="s">
        <v>466</v>
      </c>
      <c r="D23" s="195" t="s">
        <v>611</v>
      </c>
      <c r="E23" s="223"/>
    </row>
    <row r="24" spans="1:5" ht="45" x14ac:dyDescent="0.25">
      <c r="A24" s="197" t="s">
        <v>467</v>
      </c>
      <c r="B24" s="196" t="s">
        <v>468</v>
      </c>
      <c r="C24" s="194" t="s">
        <v>469</v>
      </c>
      <c r="D24" s="195" t="s">
        <v>547</v>
      </c>
      <c r="E24" s="223"/>
    </row>
    <row r="25" spans="1:5" ht="30" x14ac:dyDescent="0.25">
      <c r="A25" s="197" t="s">
        <v>470</v>
      </c>
      <c r="B25" s="196" t="s">
        <v>471</v>
      </c>
      <c r="C25" s="194" t="s">
        <v>472</v>
      </c>
      <c r="D25" s="195" t="s">
        <v>597</v>
      </c>
      <c r="E25" s="223"/>
    </row>
    <row r="26" spans="1:5" x14ac:dyDescent="0.25">
      <c r="A26" s="198" t="s">
        <v>420</v>
      </c>
      <c r="B26" s="198" t="s">
        <v>473</v>
      </c>
      <c r="C26" s="198" t="s">
        <v>422</v>
      </c>
      <c r="D26" s="198" t="s">
        <v>423</v>
      </c>
    </row>
    <row r="27" spans="1:5" x14ac:dyDescent="0.25">
      <c r="A27" s="195"/>
      <c r="B27" s="196" t="s">
        <v>474</v>
      </c>
      <c r="C27" s="194" t="s">
        <v>475</v>
      </c>
      <c r="D27" s="195" t="s">
        <v>602</v>
      </c>
    </row>
    <row r="28" spans="1:5" x14ac:dyDescent="0.25">
      <c r="A28" s="195"/>
      <c r="B28" s="196" t="s">
        <v>476</v>
      </c>
      <c r="C28" s="195" t="s">
        <v>477</v>
      </c>
      <c r="D28" s="195" t="s">
        <v>595</v>
      </c>
    </row>
    <row r="29" spans="1:5" x14ac:dyDescent="0.25">
      <c r="A29" s="195"/>
      <c r="B29" s="196" t="s">
        <v>478</v>
      </c>
      <c r="C29" s="194" t="s">
        <v>479</v>
      </c>
      <c r="D29" s="195" t="s">
        <v>595</v>
      </c>
    </row>
    <row r="30" spans="1:5" x14ac:dyDescent="0.25">
      <c r="C30" s="222"/>
    </row>
    <row r="31" spans="1:5" x14ac:dyDescent="0.25">
      <c r="C31" s="222"/>
    </row>
    <row r="32" spans="1:5" x14ac:dyDescent="0.25">
      <c r="C32" s="222"/>
    </row>
    <row r="33" spans="3:3" x14ac:dyDescent="0.25">
      <c r="C33" s="222"/>
    </row>
    <row r="34" spans="3:3" x14ac:dyDescent="0.25">
      <c r="C34" s="222"/>
    </row>
    <row r="35" spans="3:3" x14ac:dyDescent="0.25">
      <c r="C35" s="222"/>
    </row>
    <row r="36" spans="3:3" x14ac:dyDescent="0.25">
      <c r="C36" s="222"/>
    </row>
    <row r="37" spans="3:3" x14ac:dyDescent="0.25">
      <c r="C37" s="222"/>
    </row>
    <row r="38" spans="3:3" x14ac:dyDescent="0.25">
      <c r="C38" s="222"/>
    </row>
    <row r="39" spans="3:3" x14ac:dyDescent="0.25">
      <c r="C39" s="222"/>
    </row>
    <row r="40" spans="3:3" x14ac:dyDescent="0.25">
      <c r="C40" s="222"/>
    </row>
    <row r="41" spans="3:3" x14ac:dyDescent="0.25">
      <c r="C41" s="222"/>
    </row>
    <row r="42" spans="3:3" x14ac:dyDescent="0.25">
      <c r="C42" s="222"/>
    </row>
    <row r="43" spans="3:3" x14ac:dyDescent="0.25">
      <c r="C43" s="222"/>
    </row>
    <row r="44" spans="3:3" x14ac:dyDescent="0.25">
      <c r="C44" s="222"/>
    </row>
    <row r="45" spans="3:3" x14ac:dyDescent="0.25">
      <c r="C45" s="222"/>
    </row>
    <row r="46" spans="3:3" x14ac:dyDescent="0.25">
      <c r="C46" s="222"/>
    </row>
    <row r="47" spans="3:3" x14ac:dyDescent="0.25">
      <c r="C47" s="222"/>
    </row>
    <row r="48" spans="3:3" x14ac:dyDescent="0.25">
      <c r="C48" s="222"/>
    </row>
    <row r="49" spans="3:3" x14ac:dyDescent="0.25">
      <c r="C49" s="222"/>
    </row>
    <row r="50" spans="3:3" x14ac:dyDescent="0.25">
      <c r="C50" s="222"/>
    </row>
    <row r="51" spans="3:3" x14ac:dyDescent="0.25">
      <c r="C51" s="222"/>
    </row>
    <row r="52" spans="3:3" x14ac:dyDescent="0.25">
      <c r="C52" s="222"/>
    </row>
    <row r="53" spans="3:3" x14ac:dyDescent="0.25">
      <c r="C53" s="222"/>
    </row>
    <row r="54" spans="3:3" x14ac:dyDescent="0.25">
      <c r="C54" s="222"/>
    </row>
    <row r="55" spans="3:3" x14ac:dyDescent="0.25">
      <c r="C55" s="222"/>
    </row>
    <row r="56" spans="3:3" x14ac:dyDescent="0.25">
      <c r="C56" s="222"/>
    </row>
    <row r="57" spans="3:3" x14ac:dyDescent="0.25">
      <c r="C57" s="222"/>
    </row>
    <row r="58" spans="3:3" x14ac:dyDescent="0.25">
      <c r="C58" s="222"/>
    </row>
    <row r="59" spans="3:3" x14ac:dyDescent="0.25">
      <c r="C59" s="222"/>
    </row>
    <row r="60" spans="3:3" x14ac:dyDescent="0.25">
      <c r="C60" s="222"/>
    </row>
    <row r="61" spans="3:3" x14ac:dyDescent="0.25">
      <c r="C61" s="222"/>
    </row>
    <row r="62" spans="3:3" x14ac:dyDescent="0.25">
      <c r="C62" s="222"/>
    </row>
    <row r="63" spans="3:3" x14ac:dyDescent="0.25">
      <c r="C63" s="222"/>
    </row>
    <row r="64" spans="3:3" x14ac:dyDescent="0.25">
      <c r="C64" s="222"/>
    </row>
    <row r="65" spans="3:3" x14ac:dyDescent="0.25">
      <c r="C65" s="222"/>
    </row>
    <row r="66" spans="3:3" x14ac:dyDescent="0.25">
      <c r="C66" s="222"/>
    </row>
    <row r="67" spans="3:3" x14ac:dyDescent="0.25">
      <c r="C67" s="222"/>
    </row>
    <row r="68" spans="3:3" x14ac:dyDescent="0.25">
      <c r="C68" s="222"/>
    </row>
    <row r="69" spans="3:3" x14ac:dyDescent="0.25">
      <c r="C69" s="222"/>
    </row>
    <row r="70" spans="3:3" x14ac:dyDescent="0.25">
      <c r="C70" s="222"/>
    </row>
    <row r="71" spans="3:3" x14ac:dyDescent="0.25">
      <c r="C71" s="222"/>
    </row>
    <row r="72" spans="3:3" x14ac:dyDescent="0.25">
      <c r="C72" s="222"/>
    </row>
    <row r="73" spans="3:3" x14ac:dyDescent="0.25">
      <c r="C73" s="222"/>
    </row>
    <row r="74" spans="3:3" x14ac:dyDescent="0.25">
      <c r="C74" s="222"/>
    </row>
    <row r="75" spans="3:3" x14ac:dyDescent="0.25">
      <c r="C75" s="222"/>
    </row>
    <row r="76" spans="3:3" x14ac:dyDescent="0.25">
      <c r="C76" s="222"/>
    </row>
    <row r="77" spans="3:3" x14ac:dyDescent="0.25">
      <c r="C77" s="222"/>
    </row>
    <row r="78" spans="3:3" x14ac:dyDescent="0.25">
      <c r="C78" s="222"/>
    </row>
    <row r="79" spans="3:3" x14ac:dyDescent="0.25">
      <c r="C79" s="222"/>
    </row>
    <row r="80" spans="3:3" x14ac:dyDescent="0.25">
      <c r="C80" s="222"/>
    </row>
    <row r="81" spans="3:3" x14ac:dyDescent="0.25">
      <c r="C81" s="222"/>
    </row>
    <row r="82" spans="3:3" x14ac:dyDescent="0.25">
      <c r="C82" s="222"/>
    </row>
    <row r="83" spans="3:3" x14ac:dyDescent="0.25">
      <c r="C83" s="222"/>
    </row>
    <row r="84" spans="3:3" x14ac:dyDescent="0.25">
      <c r="C84" s="222"/>
    </row>
    <row r="85" spans="3:3" x14ac:dyDescent="0.25">
      <c r="C85" s="222"/>
    </row>
    <row r="86" spans="3:3" x14ac:dyDescent="0.25">
      <c r="C86" s="222"/>
    </row>
    <row r="87" spans="3:3" x14ac:dyDescent="0.25">
      <c r="C87" s="222"/>
    </row>
    <row r="88" spans="3:3" x14ac:dyDescent="0.25">
      <c r="C88" s="222"/>
    </row>
    <row r="89" spans="3:3" x14ac:dyDescent="0.25">
      <c r="C89" s="222"/>
    </row>
    <row r="90" spans="3:3" x14ac:dyDescent="0.25">
      <c r="C90" s="222"/>
    </row>
    <row r="91" spans="3:3" x14ac:dyDescent="0.25">
      <c r="C91" s="222"/>
    </row>
    <row r="92" spans="3:3" x14ac:dyDescent="0.25">
      <c r="C92" s="222"/>
    </row>
    <row r="93" spans="3:3" x14ac:dyDescent="0.25">
      <c r="C93" s="222"/>
    </row>
    <row r="94" spans="3:3" x14ac:dyDescent="0.25">
      <c r="C94" s="222"/>
    </row>
  </sheetData>
  <mergeCells count="5">
    <mergeCell ref="A7:A9"/>
    <mergeCell ref="A11:A14"/>
    <mergeCell ref="A15:A16"/>
    <mergeCell ref="A19:A20"/>
    <mergeCell ref="A21:A2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DB4C5-9E9E-4E6E-8CDF-66A2C3A25B62}">
  <sheetPr>
    <tabColor theme="5" tint="0.39997558519241921"/>
  </sheetPr>
  <dimension ref="A1:D46"/>
  <sheetViews>
    <sheetView tabSelected="1" topLeftCell="A3" workbookViewId="0">
      <selection activeCell="F21" sqref="F21"/>
    </sheetView>
  </sheetViews>
  <sheetFormatPr defaultRowHeight="15" x14ac:dyDescent="0.25"/>
  <cols>
    <col min="1" max="1" width="22.5703125" customWidth="1"/>
    <col min="2" max="2" width="35.42578125" customWidth="1"/>
    <col min="3" max="3" width="55.140625" customWidth="1"/>
    <col min="4" max="4" width="66.7109375" customWidth="1"/>
  </cols>
  <sheetData>
    <row r="1" spans="1:4" x14ac:dyDescent="0.25">
      <c r="A1" s="192" t="s">
        <v>480</v>
      </c>
      <c r="B1" s="192" t="s">
        <v>481</v>
      </c>
      <c r="C1" s="192"/>
      <c r="D1" s="200" t="s">
        <v>482</v>
      </c>
    </row>
    <row r="2" spans="1:4" x14ac:dyDescent="0.25">
      <c r="A2" s="193"/>
      <c r="B2" s="193"/>
      <c r="C2" s="193"/>
      <c r="D2" s="201"/>
    </row>
    <row r="3" spans="1:4" ht="55.5" customHeight="1" x14ac:dyDescent="0.25">
      <c r="A3" s="202" t="s">
        <v>218</v>
      </c>
      <c r="B3" s="172" t="s">
        <v>219</v>
      </c>
      <c r="C3" s="172" t="s">
        <v>220</v>
      </c>
      <c r="D3" s="172" t="s">
        <v>221</v>
      </c>
    </row>
    <row r="4" spans="1:4" ht="16.5" customHeight="1" x14ac:dyDescent="0.25">
      <c r="A4" s="193"/>
      <c r="B4" s="193"/>
      <c r="C4" s="193"/>
      <c r="D4" s="201"/>
    </row>
    <row r="5" spans="1:4" ht="16.5" customHeight="1" x14ac:dyDescent="0.25">
      <c r="A5" s="192" t="s">
        <v>483</v>
      </c>
      <c r="B5" s="192" t="s">
        <v>484</v>
      </c>
      <c r="C5" s="192" t="s">
        <v>264</v>
      </c>
      <c r="D5" s="192" t="s">
        <v>223</v>
      </c>
    </row>
    <row r="6" spans="1:4" ht="16.5" customHeight="1" x14ac:dyDescent="0.25">
      <c r="A6" s="328" t="s">
        <v>485</v>
      </c>
      <c r="B6" s="331" t="s">
        <v>486</v>
      </c>
      <c r="C6" s="203" t="s">
        <v>487</v>
      </c>
      <c r="D6" s="172" t="s">
        <v>552</v>
      </c>
    </row>
    <row r="7" spans="1:4" ht="16.5" customHeight="1" x14ac:dyDescent="0.25">
      <c r="A7" s="329"/>
      <c r="B7" s="332"/>
      <c r="C7" s="203" t="s">
        <v>488</v>
      </c>
      <c r="D7" s="172" t="s">
        <v>552</v>
      </c>
    </row>
    <row r="8" spans="1:4" ht="16.5" customHeight="1" x14ac:dyDescent="0.25">
      <c r="A8" s="329"/>
      <c r="B8" s="331" t="s">
        <v>489</v>
      </c>
      <c r="C8" s="203" t="s">
        <v>490</v>
      </c>
      <c r="D8" s="172" t="s">
        <v>556</v>
      </c>
    </row>
    <row r="9" spans="1:4" ht="16.5" customHeight="1" x14ac:dyDescent="0.25">
      <c r="A9" s="329"/>
      <c r="B9" s="333"/>
      <c r="C9" s="203" t="s">
        <v>491</v>
      </c>
      <c r="D9" s="190" t="s">
        <v>545</v>
      </c>
    </row>
    <row r="10" spans="1:4" ht="16.5" customHeight="1" x14ac:dyDescent="0.25">
      <c r="A10" s="330"/>
      <c r="B10" s="332"/>
      <c r="C10" s="203" t="s">
        <v>492</v>
      </c>
      <c r="D10" s="172" t="s">
        <v>580</v>
      </c>
    </row>
    <row r="11" spans="1:4" ht="16.5" customHeight="1" x14ac:dyDescent="0.25">
      <c r="A11" s="328" t="s">
        <v>493</v>
      </c>
      <c r="B11" s="331" t="s">
        <v>494</v>
      </c>
      <c r="C11" s="203" t="s">
        <v>495</v>
      </c>
      <c r="D11" s="187" t="s">
        <v>320</v>
      </c>
    </row>
    <row r="12" spans="1:4" ht="16.5" customHeight="1" x14ac:dyDescent="0.25">
      <c r="A12" s="329"/>
      <c r="B12" s="332"/>
      <c r="C12" s="203" t="s">
        <v>496</v>
      </c>
      <c r="D12" s="172" t="s">
        <v>596</v>
      </c>
    </row>
    <row r="13" spans="1:4" ht="16.5" customHeight="1" x14ac:dyDescent="0.25">
      <c r="A13" s="329"/>
      <c r="B13" s="203" t="s">
        <v>497</v>
      </c>
      <c r="C13" s="203" t="s">
        <v>498</v>
      </c>
      <c r="D13" s="172" t="s">
        <v>613</v>
      </c>
    </row>
    <row r="14" spans="1:4" ht="16.5" customHeight="1" x14ac:dyDescent="0.25">
      <c r="A14" s="329"/>
      <c r="B14" s="331" t="s">
        <v>499</v>
      </c>
      <c r="C14" s="203" t="s">
        <v>500</v>
      </c>
      <c r="D14" s="183" t="s">
        <v>327</v>
      </c>
    </row>
    <row r="15" spans="1:4" ht="16.5" customHeight="1" x14ac:dyDescent="0.25">
      <c r="A15" s="329"/>
      <c r="B15" s="332"/>
      <c r="C15" s="203" t="s">
        <v>501</v>
      </c>
      <c r="D15" s="183" t="s">
        <v>327</v>
      </c>
    </row>
    <row r="16" spans="1:4" ht="16.5" customHeight="1" x14ac:dyDescent="0.25">
      <c r="A16" s="329"/>
      <c r="B16" s="203" t="s">
        <v>502</v>
      </c>
      <c r="C16" s="203" t="s">
        <v>503</v>
      </c>
      <c r="D16" s="183" t="s">
        <v>327</v>
      </c>
    </row>
    <row r="17" spans="1:4" ht="16.5" customHeight="1" x14ac:dyDescent="0.25">
      <c r="A17" s="330"/>
      <c r="B17" s="203" t="s">
        <v>34</v>
      </c>
      <c r="C17" s="203" t="s">
        <v>504</v>
      </c>
      <c r="D17" s="183" t="s">
        <v>327</v>
      </c>
    </row>
    <row r="18" spans="1:4" ht="16.5" customHeight="1" x14ac:dyDescent="0.25">
      <c r="A18" s="328" t="s">
        <v>505</v>
      </c>
      <c r="B18" s="331" t="s">
        <v>38</v>
      </c>
      <c r="C18" s="203" t="s">
        <v>506</v>
      </c>
      <c r="D18" s="183" t="s">
        <v>327</v>
      </c>
    </row>
    <row r="19" spans="1:4" ht="16.5" customHeight="1" x14ac:dyDescent="0.25">
      <c r="A19" s="329"/>
      <c r="B19" s="332"/>
      <c r="C19" s="203" t="s">
        <v>507</v>
      </c>
      <c r="D19" s="183" t="s">
        <v>327</v>
      </c>
    </row>
    <row r="20" spans="1:4" ht="16.5" customHeight="1" x14ac:dyDescent="0.25">
      <c r="A20" s="329"/>
      <c r="B20" s="331" t="s">
        <v>340</v>
      </c>
      <c r="C20" s="203" t="s">
        <v>508</v>
      </c>
      <c r="D20" s="172" t="s">
        <v>350</v>
      </c>
    </row>
    <row r="21" spans="1:4" ht="16.5" customHeight="1" x14ac:dyDescent="0.25">
      <c r="A21" s="329"/>
      <c r="B21" s="332"/>
      <c r="C21" s="203" t="s">
        <v>509</v>
      </c>
      <c r="D21" s="216" t="s">
        <v>581</v>
      </c>
    </row>
    <row r="22" spans="1:4" ht="16.5" customHeight="1" x14ac:dyDescent="0.25">
      <c r="A22" s="329"/>
      <c r="B22" s="203" t="s">
        <v>510</v>
      </c>
      <c r="C22" s="203" t="s">
        <v>511</v>
      </c>
      <c r="D22" s="183" t="s">
        <v>327</v>
      </c>
    </row>
    <row r="23" spans="1:4" ht="16.5" customHeight="1" x14ac:dyDescent="0.25">
      <c r="A23" s="329"/>
      <c r="B23" s="203" t="s">
        <v>358</v>
      </c>
      <c r="C23" s="203" t="s">
        <v>512</v>
      </c>
      <c r="D23" s="183" t="s">
        <v>327</v>
      </c>
    </row>
    <row r="24" spans="1:4" ht="16.5" customHeight="1" x14ac:dyDescent="0.25">
      <c r="A24" s="330"/>
      <c r="B24" s="203" t="s">
        <v>513</v>
      </c>
      <c r="C24" s="203" t="s">
        <v>514</v>
      </c>
      <c r="D24" s="183" t="s">
        <v>327</v>
      </c>
    </row>
    <row r="25" spans="1:4" ht="16.5" customHeight="1" x14ac:dyDescent="0.25">
      <c r="A25" s="328" t="s">
        <v>515</v>
      </c>
      <c r="B25" s="331" t="s">
        <v>516</v>
      </c>
      <c r="C25" s="203" t="s">
        <v>517</v>
      </c>
      <c r="D25" s="172" t="s">
        <v>582</v>
      </c>
    </row>
    <row r="26" spans="1:4" ht="16.5" customHeight="1" x14ac:dyDescent="0.25">
      <c r="A26" s="329"/>
      <c r="B26" s="333"/>
      <c r="C26" s="203" t="s">
        <v>518</v>
      </c>
      <c r="D26" s="172" t="s">
        <v>561</v>
      </c>
    </row>
    <row r="27" spans="1:4" ht="16.5" customHeight="1" x14ac:dyDescent="0.25">
      <c r="A27" s="329"/>
      <c r="B27" s="333"/>
      <c r="C27" s="203" t="s">
        <v>519</v>
      </c>
      <c r="D27" s="183" t="s">
        <v>289</v>
      </c>
    </row>
    <row r="28" spans="1:4" ht="16.5" customHeight="1" x14ac:dyDescent="0.25">
      <c r="A28" s="329"/>
      <c r="B28" s="332"/>
      <c r="C28" s="203" t="s">
        <v>520</v>
      </c>
      <c r="D28" s="172" t="s">
        <v>588</v>
      </c>
    </row>
    <row r="29" spans="1:4" ht="16.5" customHeight="1" x14ac:dyDescent="0.25">
      <c r="A29" s="329"/>
      <c r="B29" s="203" t="s">
        <v>521</v>
      </c>
      <c r="C29" s="203" t="s">
        <v>522</v>
      </c>
      <c r="D29" s="172" t="s">
        <v>588</v>
      </c>
    </row>
    <row r="30" spans="1:4" ht="16.5" customHeight="1" x14ac:dyDescent="0.25">
      <c r="A30" s="330"/>
      <c r="B30" s="203" t="s">
        <v>523</v>
      </c>
      <c r="C30" s="203" t="s">
        <v>524</v>
      </c>
      <c r="D30" s="172" t="s">
        <v>578</v>
      </c>
    </row>
    <row r="31" spans="1:4" ht="16.5" customHeight="1" x14ac:dyDescent="0.25">
      <c r="A31" s="328" t="s">
        <v>525</v>
      </c>
      <c r="B31" s="331" t="s">
        <v>526</v>
      </c>
      <c r="C31" s="203" t="s">
        <v>527</v>
      </c>
      <c r="D31" s="172" t="s">
        <v>578</v>
      </c>
    </row>
    <row r="32" spans="1:4" ht="16.5" customHeight="1" x14ac:dyDescent="0.25">
      <c r="A32" s="329"/>
      <c r="B32" s="333"/>
      <c r="C32" s="203" t="s">
        <v>528</v>
      </c>
      <c r="D32" s="172" t="s">
        <v>578</v>
      </c>
    </row>
    <row r="33" spans="1:4" ht="16.5" customHeight="1" x14ac:dyDescent="0.25">
      <c r="A33" s="329"/>
      <c r="B33" s="332"/>
      <c r="C33" s="203" t="s">
        <v>529</v>
      </c>
      <c r="D33" s="172" t="s">
        <v>578</v>
      </c>
    </row>
    <row r="34" spans="1:4" ht="65.25" customHeight="1" x14ac:dyDescent="0.25">
      <c r="A34" s="329"/>
      <c r="B34" s="334" t="s">
        <v>530</v>
      </c>
      <c r="C34" s="203" t="s">
        <v>531</v>
      </c>
      <c r="D34" s="172" t="s">
        <v>612</v>
      </c>
    </row>
    <row r="35" spans="1:4" ht="16.5" customHeight="1" x14ac:dyDescent="0.25">
      <c r="A35" s="329"/>
      <c r="B35" s="335"/>
      <c r="C35" s="203" t="s">
        <v>532</v>
      </c>
      <c r="D35" s="183" t="s">
        <v>304</v>
      </c>
    </row>
    <row r="36" spans="1:4" ht="16.5" customHeight="1" x14ac:dyDescent="0.25">
      <c r="A36" s="329"/>
      <c r="B36" s="335"/>
      <c r="C36" s="203" t="s">
        <v>533</v>
      </c>
      <c r="D36" s="172" t="s">
        <v>574</v>
      </c>
    </row>
    <row r="37" spans="1:4" ht="16.5" customHeight="1" x14ac:dyDescent="0.25">
      <c r="A37" s="329"/>
      <c r="B37" s="335"/>
      <c r="C37" s="203" t="s">
        <v>534</v>
      </c>
      <c r="D37" s="172" t="s">
        <v>574</v>
      </c>
    </row>
    <row r="38" spans="1:4" ht="16.5" customHeight="1" x14ac:dyDescent="0.25">
      <c r="A38" s="329"/>
      <c r="B38" s="336"/>
      <c r="C38" s="203" t="s">
        <v>535</v>
      </c>
      <c r="D38" s="172" t="s">
        <v>583</v>
      </c>
    </row>
    <row r="39" spans="1:4" ht="16.5" customHeight="1" x14ac:dyDescent="0.25">
      <c r="A39" s="329"/>
      <c r="B39" s="334" t="s">
        <v>536</v>
      </c>
      <c r="C39" s="203" t="s">
        <v>537</v>
      </c>
      <c r="D39" s="172" t="s">
        <v>584</v>
      </c>
    </row>
    <row r="40" spans="1:4" ht="16.5" customHeight="1" x14ac:dyDescent="0.25">
      <c r="A40" s="329"/>
      <c r="B40" s="335"/>
      <c r="C40" s="203" t="s">
        <v>538</v>
      </c>
      <c r="D40" s="172" t="s">
        <v>573</v>
      </c>
    </row>
    <row r="41" spans="1:4" ht="16.5" customHeight="1" x14ac:dyDescent="0.25">
      <c r="A41" s="329"/>
      <c r="B41" s="335"/>
      <c r="C41" s="203" t="s">
        <v>539</v>
      </c>
      <c r="D41" s="172" t="s">
        <v>573</v>
      </c>
    </row>
    <row r="42" spans="1:4" ht="16.5" customHeight="1" x14ac:dyDescent="0.25">
      <c r="A42" s="329"/>
      <c r="B42" s="335"/>
      <c r="C42" s="203" t="s">
        <v>540</v>
      </c>
      <c r="D42" s="172" t="s">
        <v>573</v>
      </c>
    </row>
    <row r="43" spans="1:4" ht="16.5" customHeight="1" x14ac:dyDescent="0.25">
      <c r="A43" s="329"/>
      <c r="B43" s="336"/>
      <c r="C43" s="203" t="s">
        <v>541</v>
      </c>
      <c r="D43" s="172" t="s">
        <v>585</v>
      </c>
    </row>
    <row r="44" spans="1:4" ht="16.5" customHeight="1" x14ac:dyDescent="0.25">
      <c r="A44" s="329"/>
      <c r="B44" s="334" t="s">
        <v>542</v>
      </c>
      <c r="C44" s="203" t="s">
        <v>543</v>
      </c>
      <c r="D44" s="172" t="s">
        <v>586</v>
      </c>
    </row>
    <row r="45" spans="1:4" ht="16.5" customHeight="1" x14ac:dyDescent="0.25">
      <c r="A45" s="330"/>
      <c r="B45" s="336"/>
      <c r="C45" s="203" t="s">
        <v>544</v>
      </c>
      <c r="D45" s="172" t="s">
        <v>587</v>
      </c>
    </row>
    <row r="46" spans="1:4" ht="16.5" customHeight="1" x14ac:dyDescent="0.25">
      <c r="A46" s="199"/>
      <c r="B46" s="199"/>
      <c r="C46" s="199"/>
      <c r="D46" s="199"/>
    </row>
  </sheetData>
  <mergeCells count="16">
    <mergeCell ref="A6:A10"/>
    <mergeCell ref="B6:B7"/>
    <mergeCell ref="B8:B10"/>
    <mergeCell ref="A11:A17"/>
    <mergeCell ref="B11:B12"/>
    <mergeCell ref="B14:B15"/>
    <mergeCell ref="A31:A45"/>
    <mergeCell ref="B31:B33"/>
    <mergeCell ref="B34:B38"/>
    <mergeCell ref="B39:B43"/>
    <mergeCell ref="B44:B45"/>
    <mergeCell ref="A18:A24"/>
    <mergeCell ref="B18:B19"/>
    <mergeCell ref="B20:B21"/>
    <mergeCell ref="A25:A30"/>
    <mergeCell ref="B25:B28"/>
  </mergeCells>
  <hyperlinks>
    <hyperlink ref="D11" r:id="rId1" display="https://www.tullowoil.com/application/files/3516/4207/1175/Climate_Policy_JAN_2021.pdf" xr:uid="{B7174056-DE98-4181-A3EF-161E0BACE74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74011-FC4B-4125-9BF9-376709FFCD5B}">
  <sheetPr>
    <tabColor theme="5" tint="0.39997558519241921"/>
  </sheetPr>
  <dimension ref="B2:J21"/>
  <sheetViews>
    <sheetView showGridLines="0" topLeftCell="A5" zoomScaleNormal="100" workbookViewId="0">
      <selection activeCell="B14" sqref="B14:J14"/>
    </sheetView>
  </sheetViews>
  <sheetFormatPr defaultRowHeight="15" x14ac:dyDescent="0.25"/>
  <cols>
    <col min="2" max="9" width="18.85546875" customWidth="1"/>
    <col min="10" max="10" width="21.5703125" customWidth="1"/>
  </cols>
  <sheetData>
    <row r="2" spans="2:10" ht="75.75" customHeight="1" x14ac:dyDescent="0.25">
      <c r="B2" s="254" t="s">
        <v>0</v>
      </c>
      <c r="C2" s="254"/>
      <c r="D2" s="254"/>
      <c r="E2" s="254"/>
      <c r="F2" s="254"/>
      <c r="G2" s="254"/>
      <c r="H2" s="254"/>
      <c r="I2" s="254"/>
      <c r="J2" s="254"/>
    </row>
    <row r="3" spans="2:10" x14ac:dyDescent="0.25">
      <c r="B3" s="1"/>
      <c r="C3" s="1"/>
      <c r="D3" s="1"/>
      <c r="E3" s="1"/>
      <c r="F3" s="1"/>
      <c r="G3" s="1"/>
      <c r="H3" s="1"/>
      <c r="I3" s="1"/>
      <c r="J3" s="1"/>
    </row>
    <row r="4" spans="2:10" x14ac:dyDescent="0.25">
      <c r="B4" s="1"/>
      <c r="C4" s="1"/>
      <c r="D4" s="1"/>
      <c r="E4" s="1"/>
      <c r="F4" s="1"/>
      <c r="G4" s="1"/>
      <c r="H4" s="1"/>
      <c r="I4" s="1"/>
      <c r="J4" s="1"/>
    </row>
    <row r="5" spans="2:10" x14ac:dyDescent="0.25">
      <c r="B5" s="1"/>
      <c r="C5" s="1"/>
      <c r="D5" s="1"/>
      <c r="E5" s="1"/>
      <c r="F5" s="1"/>
      <c r="G5" s="1"/>
      <c r="H5" s="1"/>
      <c r="I5" s="1"/>
      <c r="J5" s="1"/>
    </row>
    <row r="6" spans="2:10" ht="118.5" customHeight="1" x14ac:dyDescent="0.25">
      <c r="B6" s="252" t="s">
        <v>606</v>
      </c>
      <c r="C6" s="252"/>
      <c r="D6" s="252"/>
      <c r="E6" s="252"/>
      <c r="F6" s="252"/>
      <c r="G6" s="252"/>
      <c r="H6" s="252"/>
      <c r="I6" s="252"/>
      <c r="J6" s="252"/>
    </row>
    <row r="7" spans="2:10" x14ac:dyDescent="0.25">
      <c r="B7" s="2"/>
      <c r="C7" s="2"/>
      <c r="D7" s="2"/>
      <c r="E7" s="2"/>
      <c r="F7" s="2"/>
      <c r="G7" s="2"/>
      <c r="H7" s="2"/>
      <c r="I7" s="2"/>
      <c r="J7" s="2"/>
    </row>
    <row r="8" spans="2:10" x14ac:dyDescent="0.25">
      <c r="B8" s="3" t="s">
        <v>1</v>
      </c>
      <c r="C8" s="4"/>
      <c r="D8" s="4"/>
      <c r="E8" s="4"/>
      <c r="F8" s="4"/>
      <c r="G8" s="4"/>
      <c r="H8" s="4"/>
      <c r="I8" s="4"/>
      <c r="J8" s="4"/>
    </row>
    <row r="9" spans="2:10" ht="66" customHeight="1" x14ac:dyDescent="0.25">
      <c r="B9" s="252" t="s">
        <v>603</v>
      </c>
      <c r="C9" s="252"/>
      <c r="D9" s="252"/>
      <c r="E9" s="252"/>
      <c r="F9" s="252"/>
      <c r="G9" s="252"/>
      <c r="H9" s="252"/>
      <c r="I9" s="252"/>
      <c r="J9" s="252"/>
    </row>
    <row r="10" spans="2:10" x14ac:dyDescent="0.25">
      <c r="B10" s="2"/>
      <c r="C10" s="2"/>
      <c r="D10" s="2"/>
      <c r="E10" s="2"/>
      <c r="F10" s="2"/>
      <c r="G10" s="2"/>
      <c r="H10" s="2"/>
      <c r="I10" s="2"/>
      <c r="J10" s="2"/>
    </row>
    <row r="11" spans="2:10" x14ac:dyDescent="0.25">
      <c r="B11" s="5" t="s">
        <v>2</v>
      </c>
      <c r="C11" s="6"/>
      <c r="D11" s="6"/>
      <c r="E11" s="6"/>
      <c r="F11" s="6"/>
      <c r="G11" s="6"/>
      <c r="H11" s="6"/>
      <c r="I11" s="6"/>
      <c r="J11" s="6"/>
    </row>
    <row r="12" spans="2:10" ht="33.75" customHeight="1" x14ac:dyDescent="0.25">
      <c r="B12" s="252" t="s">
        <v>604</v>
      </c>
      <c r="C12" s="252"/>
      <c r="D12" s="252"/>
      <c r="E12" s="252"/>
      <c r="F12" s="252"/>
      <c r="G12" s="252"/>
      <c r="H12" s="252"/>
      <c r="I12" s="252"/>
      <c r="J12" s="252"/>
    </row>
    <row r="13" spans="2:10" x14ac:dyDescent="0.25">
      <c r="B13" s="6"/>
      <c r="C13" s="6"/>
      <c r="D13" s="6"/>
      <c r="E13" s="6"/>
      <c r="F13" s="6"/>
      <c r="G13" s="6"/>
      <c r="H13" s="6"/>
      <c r="I13" s="6"/>
      <c r="J13" s="6"/>
    </row>
    <row r="14" spans="2:10" ht="42.75" customHeight="1" x14ac:dyDescent="0.25">
      <c r="B14" s="255" t="s">
        <v>605</v>
      </c>
      <c r="C14" s="256"/>
      <c r="D14" s="256"/>
      <c r="E14" s="256"/>
      <c r="F14" s="256"/>
      <c r="G14" s="256"/>
      <c r="H14" s="256"/>
      <c r="I14" s="256"/>
      <c r="J14" s="256"/>
    </row>
    <row r="15" spans="2:10" x14ac:dyDescent="0.25">
      <c r="B15" s="6"/>
      <c r="C15" s="6"/>
      <c r="D15" s="6"/>
      <c r="E15" s="6"/>
      <c r="F15" s="6"/>
      <c r="G15" s="6"/>
      <c r="H15" s="6"/>
      <c r="I15" s="6"/>
      <c r="J15" s="6"/>
    </row>
    <row r="16" spans="2:10" x14ac:dyDescent="0.25">
      <c r="B16" s="3" t="s">
        <v>3</v>
      </c>
      <c r="C16" s="6"/>
      <c r="D16" s="6"/>
      <c r="E16" s="6"/>
      <c r="F16" s="6"/>
      <c r="G16" s="6"/>
      <c r="H16" s="6"/>
      <c r="I16" s="6"/>
      <c r="J16" s="6"/>
    </row>
    <row r="17" spans="2:10" ht="30" customHeight="1" x14ac:dyDescent="0.25">
      <c r="B17" s="252" t="s">
        <v>4</v>
      </c>
      <c r="C17" s="252"/>
      <c r="D17" s="252"/>
      <c r="E17" s="252"/>
      <c r="F17" s="252"/>
      <c r="G17" s="252"/>
      <c r="H17" s="252"/>
      <c r="I17" s="252"/>
      <c r="J17" s="252"/>
    </row>
    <row r="18" spans="2:10" x14ac:dyDescent="0.25">
      <c r="B18" s="252"/>
      <c r="C18" s="252"/>
      <c r="D18" s="252"/>
      <c r="E18" s="252"/>
      <c r="F18" s="252"/>
      <c r="G18" s="252"/>
      <c r="H18" s="252"/>
      <c r="I18" s="252"/>
      <c r="J18" s="252"/>
    </row>
    <row r="19" spans="2:10" x14ac:dyDescent="0.25">
      <c r="B19" s="253" t="s">
        <v>5</v>
      </c>
      <c r="C19" s="253"/>
      <c r="D19" s="253"/>
      <c r="E19" s="253"/>
      <c r="F19" s="253"/>
      <c r="G19" s="253"/>
      <c r="H19" s="253"/>
      <c r="I19" s="253"/>
      <c r="J19" s="253"/>
    </row>
    <row r="20" spans="2:10" ht="102" customHeight="1" x14ac:dyDescent="0.25">
      <c r="B20" s="252" t="s">
        <v>6</v>
      </c>
      <c r="C20" s="252"/>
      <c r="D20" s="252"/>
      <c r="E20" s="252"/>
      <c r="F20" s="252"/>
      <c r="G20" s="252"/>
      <c r="H20" s="252"/>
      <c r="I20" s="252"/>
      <c r="J20" s="252"/>
    </row>
    <row r="21" spans="2:10" x14ac:dyDescent="0.25">
      <c r="B21" s="252"/>
      <c r="C21" s="252"/>
      <c r="D21" s="252"/>
      <c r="E21" s="252"/>
      <c r="F21" s="252"/>
      <c r="G21" s="252"/>
      <c r="H21" s="252"/>
      <c r="I21" s="252"/>
      <c r="J21" s="252"/>
    </row>
  </sheetData>
  <mergeCells count="10">
    <mergeCell ref="B18:J18"/>
    <mergeCell ref="B19:J19"/>
    <mergeCell ref="B20:J20"/>
    <mergeCell ref="B21:J21"/>
    <mergeCell ref="B2:J2"/>
    <mergeCell ref="B6:J6"/>
    <mergeCell ref="B9:J9"/>
    <mergeCell ref="B12:J12"/>
    <mergeCell ref="B17:J17"/>
    <mergeCell ref="B14:J1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6AC64-74B1-4961-BCE1-54EBB0C4125C}">
  <sheetPr>
    <tabColor theme="5" tint="0.39997558519241921"/>
    <pageSetUpPr fitToPage="1"/>
  </sheetPr>
  <dimension ref="A1:P138"/>
  <sheetViews>
    <sheetView showGridLines="0" topLeftCell="C1" zoomScaleNormal="100" workbookViewId="0">
      <pane xSplit="2" ySplit="6" topLeftCell="E127" activePane="bottomRight" state="frozen"/>
      <selection activeCell="C1" sqref="C1"/>
      <selection pane="topRight" activeCell="E1" sqref="E1"/>
      <selection pane="bottomLeft" activeCell="C7" sqref="C7"/>
      <selection pane="bottomRight" activeCell="H129" sqref="H129"/>
    </sheetView>
  </sheetViews>
  <sheetFormatPr defaultColWidth="9.140625" defaultRowHeight="15" x14ac:dyDescent="0.25"/>
  <cols>
    <col min="1" max="2" width="9.140625" style="1"/>
    <col min="3" max="3" width="80.5703125" style="1" customWidth="1"/>
    <col min="4" max="5" width="20" style="1" customWidth="1"/>
    <col min="6" max="6" width="20" style="124" customWidth="1"/>
    <col min="7" max="7" width="19.140625" style="1" customWidth="1"/>
    <col min="8" max="8" width="18.7109375" style="1" customWidth="1"/>
    <col min="9" max="9" width="18.140625" style="1" customWidth="1"/>
    <col min="10" max="10" width="17.5703125" style="1" customWidth="1"/>
    <col min="11" max="11" width="9.140625" style="1"/>
    <col min="12" max="12" width="12" style="1" bestFit="1" customWidth="1"/>
    <col min="13" max="15" width="9.140625" style="1"/>
    <col min="16" max="16" width="13.85546875" style="1" bestFit="1" customWidth="1"/>
    <col min="17" max="16384" width="9.140625" style="1"/>
  </cols>
  <sheetData>
    <row r="1" spans="3:16" ht="66" customHeight="1" x14ac:dyDescent="0.25">
      <c r="C1" s="262" t="s">
        <v>7</v>
      </c>
      <c r="D1" s="262"/>
      <c r="E1" s="262"/>
      <c r="F1" s="262"/>
      <c r="G1" s="262"/>
      <c r="H1" s="262"/>
      <c r="I1" s="262"/>
      <c r="J1" s="262"/>
    </row>
    <row r="2" spans="3:16" ht="41.25" customHeight="1" x14ac:dyDescent="0.25">
      <c r="C2" s="263" t="s">
        <v>8</v>
      </c>
      <c r="D2" s="263"/>
      <c r="E2" s="263"/>
      <c r="F2" s="263"/>
      <c r="G2" s="263"/>
      <c r="H2" s="263"/>
      <c r="I2" s="263"/>
      <c r="J2" s="263"/>
    </row>
    <row r="3" spans="3:16" ht="6" customHeight="1" x14ac:dyDescent="0.25">
      <c r="C3" s="7"/>
      <c r="D3" s="7"/>
      <c r="E3" s="7"/>
      <c r="F3" s="121"/>
      <c r="G3" s="7"/>
      <c r="H3" s="7"/>
      <c r="I3" s="7"/>
      <c r="J3" s="7"/>
    </row>
    <row r="4" spans="3:16" ht="48" customHeight="1" x14ac:dyDescent="0.25">
      <c r="C4" s="258" t="s">
        <v>9</v>
      </c>
      <c r="D4" s="258"/>
      <c r="E4" s="258"/>
      <c r="F4" s="258"/>
      <c r="G4" s="258"/>
      <c r="H4" s="258"/>
      <c r="I4" s="258"/>
      <c r="J4" s="258"/>
    </row>
    <row r="5" spans="3:16" x14ac:dyDescent="0.25">
      <c r="C5" s="8"/>
      <c r="D5" s="8"/>
      <c r="E5" s="150">
        <v>2023</v>
      </c>
      <c r="F5" s="23">
        <v>2022</v>
      </c>
      <c r="G5" s="9">
        <v>2021</v>
      </c>
      <c r="H5" s="10">
        <v>2020</v>
      </c>
      <c r="I5" s="10">
        <v>2019</v>
      </c>
      <c r="J5" s="10">
        <v>2018</v>
      </c>
    </row>
    <row r="6" spans="3:16" ht="21" hidden="1" x14ac:dyDescent="0.35">
      <c r="C6" s="11" t="s">
        <v>10</v>
      </c>
      <c r="D6" s="12"/>
      <c r="E6" s="12"/>
      <c r="F6" s="122"/>
      <c r="G6" s="13"/>
      <c r="H6" s="13"/>
      <c r="I6" s="13"/>
      <c r="J6" s="13"/>
    </row>
    <row r="7" spans="3:16" ht="18" x14ac:dyDescent="0.35">
      <c r="C7" s="14" t="s">
        <v>11</v>
      </c>
      <c r="D7" s="15" t="s">
        <v>12</v>
      </c>
      <c r="E7" s="157">
        <f>E8+E9</f>
        <v>1075910</v>
      </c>
      <c r="F7" s="225">
        <v>1207209.286047</v>
      </c>
      <c r="G7" s="16">
        <v>1119019.8679573331</v>
      </c>
      <c r="H7" s="16">
        <v>1159689.6757450802</v>
      </c>
      <c r="I7" s="16">
        <v>0</v>
      </c>
      <c r="J7" s="16">
        <v>0</v>
      </c>
    </row>
    <row r="8" spans="3:16" ht="18" x14ac:dyDescent="0.35">
      <c r="C8" s="17" t="s">
        <v>13</v>
      </c>
      <c r="D8" s="18" t="s">
        <v>14</v>
      </c>
      <c r="E8" s="207">
        <v>1075170</v>
      </c>
      <c r="F8" s="226">
        <v>1205580.4080469999</v>
      </c>
      <c r="G8" s="16">
        <v>1118489.9830773331</v>
      </c>
      <c r="H8" s="16">
        <v>1158414.9739165993</v>
      </c>
      <c r="I8" s="16">
        <v>0</v>
      </c>
      <c r="J8" s="16">
        <v>0</v>
      </c>
    </row>
    <row r="9" spans="3:16" ht="18" x14ac:dyDescent="0.35">
      <c r="C9" s="17" t="s">
        <v>15</v>
      </c>
      <c r="D9" s="18" t="s">
        <v>14</v>
      </c>
      <c r="E9" s="208">
        <v>740</v>
      </c>
      <c r="F9" s="226">
        <v>1628.8779999999999</v>
      </c>
      <c r="G9" s="16">
        <v>529.88487999999995</v>
      </c>
      <c r="H9" s="16">
        <v>1274.7018284809999</v>
      </c>
      <c r="I9" s="16">
        <v>0</v>
      </c>
      <c r="J9" s="16">
        <v>0</v>
      </c>
    </row>
    <row r="10" spans="3:16" ht="18" x14ac:dyDescent="0.35">
      <c r="C10" s="19" t="s">
        <v>16</v>
      </c>
      <c r="D10" s="20" t="s">
        <v>14</v>
      </c>
      <c r="E10" s="208">
        <v>312</v>
      </c>
      <c r="F10" s="226">
        <v>287.19880881232643</v>
      </c>
      <c r="G10" s="21">
        <v>263.99772715341982</v>
      </c>
      <c r="H10" s="21">
        <v>236.09750734427496</v>
      </c>
      <c r="I10" s="21">
        <v>0</v>
      </c>
      <c r="J10" s="21">
        <v>0</v>
      </c>
    </row>
    <row r="11" spans="3:16" ht="18" x14ac:dyDescent="0.35">
      <c r="C11" s="19" t="s">
        <v>17</v>
      </c>
      <c r="D11" s="19" t="s">
        <v>18</v>
      </c>
      <c r="E11" s="208">
        <v>35</v>
      </c>
      <c r="F11" s="226">
        <v>37.942886235464641</v>
      </c>
      <c r="G11" s="21">
        <v>35.68</v>
      </c>
      <c r="H11" s="21">
        <v>31.246371904746834</v>
      </c>
      <c r="I11" s="21">
        <v>0</v>
      </c>
      <c r="J11" s="21">
        <v>0</v>
      </c>
    </row>
    <row r="12" spans="3:16" ht="18" x14ac:dyDescent="0.35">
      <c r="C12" s="17" t="s">
        <v>19</v>
      </c>
      <c r="D12" s="18" t="s">
        <v>20</v>
      </c>
      <c r="E12" s="208">
        <v>273</v>
      </c>
      <c r="F12" s="226">
        <v>251.86197220684551</v>
      </c>
      <c r="G12" s="21">
        <v>232.78065586889727</v>
      </c>
      <c r="H12" s="21">
        <v>208.24948839525328</v>
      </c>
      <c r="I12" s="21">
        <v>0</v>
      </c>
      <c r="J12" s="21">
        <v>0</v>
      </c>
    </row>
    <row r="13" spans="3:16" ht="18" x14ac:dyDescent="0.35">
      <c r="C13" s="17" t="s">
        <v>21</v>
      </c>
      <c r="D13" s="18" t="s">
        <v>22</v>
      </c>
      <c r="E13" s="210">
        <v>1.27</v>
      </c>
      <c r="F13" s="227">
        <v>1.1370703490874481</v>
      </c>
      <c r="G13" s="21">
        <v>1.0159765955606235</v>
      </c>
      <c r="H13" s="21">
        <v>0.99565916530439746</v>
      </c>
      <c r="I13" s="21">
        <v>0</v>
      </c>
      <c r="J13" s="21">
        <v>0</v>
      </c>
    </row>
    <row r="14" spans="3:16" ht="18" x14ac:dyDescent="0.35">
      <c r="C14" s="17" t="s">
        <v>23</v>
      </c>
      <c r="D14" s="18" t="s">
        <v>24</v>
      </c>
      <c r="E14" s="208">
        <v>0.01</v>
      </c>
      <c r="F14" s="227">
        <v>1.1007531177227093E-2</v>
      </c>
      <c r="G14" s="21">
        <v>1.048187541704787E-2</v>
      </c>
      <c r="H14" s="21">
        <v>9.3270630036001063E-3</v>
      </c>
      <c r="I14" s="21">
        <v>0</v>
      </c>
      <c r="J14" s="21">
        <v>0</v>
      </c>
      <c r="P14" s="135"/>
    </row>
    <row r="15" spans="3:16" ht="21" x14ac:dyDescent="0.35">
      <c r="C15" s="11" t="s">
        <v>25</v>
      </c>
      <c r="D15" s="12"/>
      <c r="E15" s="156"/>
      <c r="F15" s="13"/>
      <c r="G15" s="13"/>
      <c r="H15" s="13"/>
      <c r="I15" s="13"/>
      <c r="J15" s="13"/>
      <c r="P15" s="135"/>
    </row>
    <row r="16" spans="3:16" ht="18.75" x14ac:dyDescent="0.35">
      <c r="C16" s="14" t="s">
        <v>26</v>
      </c>
      <c r="D16" s="15" t="s">
        <v>12</v>
      </c>
      <c r="E16" s="157">
        <f>E19+E20</f>
        <v>11698553</v>
      </c>
      <c r="F16" s="226">
        <v>8938863</v>
      </c>
      <c r="G16" s="22">
        <v>3126441.7897799993</v>
      </c>
      <c r="H16" s="22">
        <v>2365571.1161000002</v>
      </c>
      <c r="I16" s="22">
        <v>1088796</v>
      </c>
      <c r="J16" s="22">
        <v>1063249.1399999999</v>
      </c>
    </row>
    <row r="17" spans="3:10" ht="18" x14ac:dyDescent="0.35">
      <c r="C17" s="17" t="s">
        <v>13</v>
      </c>
      <c r="D17" s="18" t="s">
        <v>14</v>
      </c>
      <c r="E17" s="207">
        <v>2341794</v>
      </c>
      <c r="F17" s="226">
        <v>2257730.5589999999</v>
      </c>
      <c r="G17" s="22">
        <v>2233847.6810499998</v>
      </c>
      <c r="H17" s="22">
        <v>2040185.6227599999</v>
      </c>
      <c r="I17" s="22">
        <v>1072083</v>
      </c>
      <c r="J17" s="22">
        <v>1045910.03</v>
      </c>
    </row>
    <row r="18" spans="3:10" ht="18" x14ac:dyDescent="0.35">
      <c r="C18" s="17" t="s">
        <v>15</v>
      </c>
      <c r="D18" s="18" t="s">
        <v>14</v>
      </c>
      <c r="E18" s="208">
        <v>869</v>
      </c>
      <c r="F18" s="226">
        <v>814.44</v>
      </c>
      <c r="G18" s="22">
        <v>529.88487999999995</v>
      </c>
      <c r="H18" s="22">
        <v>1281.49334</v>
      </c>
      <c r="I18" s="22">
        <v>1688</v>
      </c>
      <c r="J18" s="22">
        <v>2996.11</v>
      </c>
    </row>
    <row r="19" spans="3:10" ht="18" x14ac:dyDescent="0.35">
      <c r="C19" s="14" t="s">
        <v>27</v>
      </c>
      <c r="D19" s="23" t="s">
        <v>12</v>
      </c>
      <c r="E19" s="157">
        <f>E17+E18</f>
        <v>2342663</v>
      </c>
      <c r="F19" s="226">
        <v>2258544.9989999998</v>
      </c>
      <c r="G19" s="22">
        <v>2234377.5659299996</v>
      </c>
      <c r="H19" s="22">
        <v>2041467.1161</v>
      </c>
      <c r="I19" s="22">
        <v>1073771</v>
      </c>
      <c r="J19" s="22">
        <v>1048906.1400000001</v>
      </c>
    </row>
    <row r="20" spans="3:10" ht="18.75" x14ac:dyDescent="0.35">
      <c r="C20" s="14" t="s">
        <v>197</v>
      </c>
      <c r="D20" s="23" t="s">
        <v>12</v>
      </c>
      <c r="E20" s="209">
        <v>9355890</v>
      </c>
      <c r="F20" s="226">
        <v>6680318</v>
      </c>
      <c r="G20" s="22">
        <v>892064.22384999995</v>
      </c>
      <c r="H20" s="22">
        <v>324104</v>
      </c>
      <c r="I20" s="22">
        <v>15026</v>
      </c>
      <c r="J20" s="22">
        <v>14343</v>
      </c>
    </row>
    <row r="21" spans="3:10" ht="18" x14ac:dyDescent="0.35">
      <c r="C21" s="24" t="s">
        <v>28</v>
      </c>
      <c r="D21" s="20" t="s">
        <v>14</v>
      </c>
      <c r="E21" s="207">
        <v>2050123</v>
      </c>
      <c r="F21" s="226">
        <v>1977399.6449200001</v>
      </c>
      <c r="G21" s="22">
        <v>1963564.0358299999</v>
      </c>
      <c r="H21" s="22">
        <v>1799027.89026</v>
      </c>
      <c r="I21" s="22">
        <v>1032601</v>
      </c>
      <c r="J21" s="22">
        <v>998140.97</v>
      </c>
    </row>
    <row r="22" spans="3:10" ht="18" x14ac:dyDescent="0.35">
      <c r="C22" s="24" t="s">
        <v>29</v>
      </c>
      <c r="D22" s="20" t="s">
        <v>14</v>
      </c>
      <c r="E22" s="207">
        <v>9657</v>
      </c>
      <c r="F22" s="226">
        <v>9237.2299199999998</v>
      </c>
      <c r="G22" s="22">
        <v>8852.5232799999994</v>
      </c>
      <c r="H22" s="22">
        <v>7889.9933600000004</v>
      </c>
      <c r="I22" s="22">
        <v>2584</v>
      </c>
      <c r="J22" s="22">
        <v>2801.6299999999992</v>
      </c>
    </row>
    <row r="23" spans="3:10" ht="18" x14ac:dyDescent="0.35">
      <c r="C23" s="24" t="s">
        <v>30</v>
      </c>
      <c r="D23" s="20" t="s">
        <v>14</v>
      </c>
      <c r="E23" s="208">
        <v>84</v>
      </c>
      <c r="F23" s="226">
        <v>83.87</v>
      </c>
      <c r="G23" s="22">
        <v>86.610789999999994</v>
      </c>
      <c r="H23" s="22">
        <v>78.675179999999997</v>
      </c>
      <c r="I23" s="22">
        <v>129.16</v>
      </c>
      <c r="J23" s="22">
        <v>60.54</v>
      </c>
    </row>
    <row r="24" spans="3:10" ht="18" x14ac:dyDescent="0.35">
      <c r="C24" s="19" t="s">
        <v>16</v>
      </c>
      <c r="D24" s="20" t="s">
        <v>14</v>
      </c>
      <c r="E24" s="208">
        <v>296</v>
      </c>
      <c r="F24" s="226">
        <v>280.57766848919658</v>
      </c>
      <c r="G24" s="22">
        <v>268.28498396548144</v>
      </c>
      <c r="H24" s="22">
        <v>221.00967445047411</v>
      </c>
      <c r="I24" s="22">
        <v>112.77248256693082</v>
      </c>
      <c r="J24" s="22">
        <v>118.17176534966963</v>
      </c>
    </row>
    <row r="25" spans="3:10" ht="18" x14ac:dyDescent="0.35">
      <c r="C25" s="19" t="s">
        <v>31</v>
      </c>
      <c r="D25" s="19" t="s">
        <v>18</v>
      </c>
      <c r="E25" s="211">
        <v>40</v>
      </c>
      <c r="F25" s="226">
        <v>36.980764603353911</v>
      </c>
      <c r="G25" s="22">
        <v>35</v>
      </c>
      <c r="H25" s="22">
        <v>29</v>
      </c>
      <c r="I25" s="22">
        <v>0</v>
      </c>
      <c r="J25" s="22">
        <v>0</v>
      </c>
    </row>
    <row r="26" spans="3:10" ht="18" x14ac:dyDescent="0.35">
      <c r="C26" s="17" t="s">
        <v>19</v>
      </c>
      <c r="D26" s="18" t="s">
        <v>20</v>
      </c>
      <c r="E26" s="208">
        <v>259</v>
      </c>
      <c r="F26" s="226">
        <v>245.65115251681962</v>
      </c>
      <c r="G26" s="22">
        <v>235.76800711771529</v>
      </c>
      <c r="H26" s="22">
        <v>194.763151077967</v>
      </c>
      <c r="I26" s="22">
        <v>108</v>
      </c>
      <c r="J26" s="22">
        <v>112.45246451959143</v>
      </c>
    </row>
    <row r="27" spans="3:10" ht="18" x14ac:dyDescent="0.35">
      <c r="C27" s="17" t="s">
        <v>21</v>
      </c>
      <c r="D27" s="18" t="s">
        <v>22</v>
      </c>
      <c r="E27" s="208">
        <v>1.22</v>
      </c>
      <c r="F27" s="227">
        <v>1.1475354421855639</v>
      </c>
      <c r="G27" s="25">
        <v>1.0629354243629461</v>
      </c>
      <c r="H27" s="25">
        <v>0.85417239893693453</v>
      </c>
      <c r="I27" s="25">
        <v>0.2713838378508539</v>
      </c>
      <c r="J27" s="25">
        <v>0.31567866168632996</v>
      </c>
    </row>
    <row r="28" spans="3:10" ht="18" x14ac:dyDescent="0.35">
      <c r="C28" s="26" t="s">
        <v>32</v>
      </c>
      <c r="D28" s="27" t="s">
        <v>24</v>
      </c>
      <c r="E28" s="208">
        <v>0.01</v>
      </c>
      <c r="F28" s="228">
        <v>1.0419118975020949E-2</v>
      </c>
      <c r="G28" s="28">
        <v>1.0399484295178268E-2</v>
      </c>
      <c r="H28" s="28">
        <v>8.5173921157007323E-3</v>
      </c>
      <c r="I28" s="28">
        <v>1.4345324462866923E-2</v>
      </c>
      <c r="J28" s="28">
        <v>6.8205518124519679E-3</v>
      </c>
    </row>
    <row r="29" spans="3:10" ht="5.25" customHeight="1" x14ac:dyDescent="0.25">
      <c r="D29" s="29"/>
      <c r="E29" s="29"/>
      <c r="G29" s="30"/>
      <c r="H29" s="31"/>
      <c r="I29" s="32"/>
      <c r="J29" s="32"/>
    </row>
    <row r="30" spans="3:10" ht="60.75" customHeight="1" x14ac:dyDescent="0.25">
      <c r="C30" s="264" t="s">
        <v>607</v>
      </c>
      <c r="D30" s="265"/>
      <c r="E30" s="265"/>
      <c r="F30" s="265"/>
      <c r="G30" s="265"/>
      <c r="H30" s="265"/>
      <c r="I30" s="265"/>
      <c r="J30" s="265"/>
    </row>
    <row r="31" spans="3:10" ht="4.5" customHeight="1" x14ac:dyDescent="0.25">
      <c r="D31" s="29"/>
      <c r="E31" s="29"/>
      <c r="G31" s="30"/>
      <c r="H31" s="31"/>
      <c r="I31" s="32"/>
      <c r="J31" s="32"/>
    </row>
    <row r="32" spans="3:10" ht="7.5" customHeight="1" x14ac:dyDescent="0.25">
      <c r="D32" s="29"/>
      <c r="E32" s="29"/>
      <c r="G32" s="30"/>
      <c r="H32" s="31"/>
      <c r="I32" s="32"/>
      <c r="J32" s="32"/>
    </row>
    <row r="33" spans="3:12" ht="42" customHeight="1" x14ac:dyDescent="0.25">
      <c r="C33" s="258" t="s">
        <v>33</v>
      </c>
      <c r="D33" s="258"/>
      <c r="E33" s="258"/>
      <c r="F33" s="258"/>
      <c r="G33" s="258"/>
      <c r="H33" s="258"/>
      <c r="I33" s="258"/>
      <c r="J33" s="258"/>
    </row>
    <row r="34" spans="3:12" x14ac:dyDescent="0.25">
      <c r="C34" s="24"/>
      <c r="D34" s="20"/>
      <c r="E34" s="224">
        <v>2023</v>
      </c>
      <c r="F34" s="23">
        <v>2022</v>
      </c>
      <c r="G34" s="33">
        <v>2021</v>
      </c>
      <c r="H34" s="34">
        <v>2020</v>
      </c>
      <c r="I34" s="33">
        <v>2019</v>
      </c>
      <c r="J34" s="33">
        <v>2018</v>
      </c>
    </row>
    <row r="35" spans="3:12" ht="21" x14ac:dyDescent="0.35">
      <c r="C35" s="11" t="s">
        <v>34</v>
      </c>
      <c r="D35" s="12"/>
      <c r="E35" s="12"/>
      <c r="F35" s="122"/>
      <c r="G35" s="13"/>
      <c r="H35" s="13"/>
      <c r="I35" s="13"/>
      <c r="J35" s="13"/>
    </row>
    <row r="36" spans="3:12" ht="17.25" x14ac:dyDescent="0.25">
      <c r="C36" s="24" t="s">
        <v>35</v>
      </c>
      <c r="D36" s="20" t="s">
        <v>36</v>
      </c>
      <c r="E36" s="158">
        <v>522858</v>
      </c>
      <c r="F36" s="226">
        <v>499241.73709001538</v>
      </c>
      <c r="G36" s="113">
        <v>461694.72200000007</v>
      </c>
      <c r="H36" s="113">
        <v>424174.88</v>
      </c>
      <c r="I36" s="113">
        <v>128375</v>
      </c>
      <c r="J36" s="113">
        <v>142259</v>
      </c>
    </row>
    <row r="37" spans="3:12" x14ac:dyDescent="0.25">
      <c r="C37" s="35" t="s">
        <v>37</v>
      </c>
      <c r="D37" s="36" t="s">
        <v>36</v>
      </c>
      <c r="E37" s="143">
        <v>66</v>
      </c>
      <c r="F37" s="229">
        <v>62.020496673864308</v>
      </c>
      <c r="G37" s="113">
        <v>55.436360880736657</v>
      </c>
      <c r="H37" s="113">
        <v>45.921264858756018</v>
      </c>
      <c r="I37" s="113">
        <v>13.482521304946706</v>
      </c>
      <c r="J37" s="113">
        <v>16.03</v>
      </c>
    </row>
    <row r="38" spans="3:12" ht="21" x14ac:dyDescent="0.35">
      <c r="C38" s="11" t="s">
        <v>38</v>
      </c>
      <c r="D38" s="12"/>
      <c r="E38" s="12"/>
      <c r="F38" s="123"/>
      <c r="G38" s="114"/>
      <c r="H38" s="114"/>
      <c r="I38" s="114"/>
      <c r="J38" s="114"/>
    </row>
    <row r="39" spans="3:12" x14ac:dyDescent="0.25">
      <c r="C39" s="37" t="s">
        <v>39</v>
      </c>
      <c r="D39" s="37"/>
      <c r="E39" s="37"/>
      <c r="F39" s="125"/>
      <c r="G39" s="115"/>
      <c r="H39" s="115"/>
      <c r="I39" s="115"/>
      <c r="J39" s="115"/>
    </row>
    <row r="40" spans="3:12" ht="17.25" x14ac:dyDescent="0.25">
      <c r="C40" s="24" t="s">
        <v>40</v>
      </c>
      <c r="D40" s="20" t="s">
        <v>41</v>
      </c>
      <c r="E40" s="158">
        <v>9</v>
      </c>
      <c r="F40" s="226">
        <v>16.071999999999999</v>
      </c>
      <c r="G40" s="113">
        <v>9.164049999999996</v>
      </c>
      <c r="H40" s="113">
        <v>24.305311999999997</v>
      </c>
      <c r="I40" s="113">
        <v>95.111000000000004</v>
      </c>
      <c r="J40" s="113">
        <v>96.214820000000003</v>
      </c>
    </row>
    <row r="41" spans="3:12" x14ac:dyDescent="0.25">
      <c r="C41" s="17" t="s">
        <v>42</v>
      </c>
      <c r="D41" s="20" t="s">
        <v>41</v>
      </c>
      <c r="E41" s="158">
        <v>11612</v>
      </c>
      <c r="F41" s="226">
        <v>13828</v>
      </c>
      <c r="G41" s="113">
        <v>10894.48782</v>
      </c>
      <c r="H41" s="113">
        <v>13057.386689999999</v>
      </c>
      <c r="I41" s="113">
        <v>13709.71067</v>
      </c>
      <c r="J41" s="113">
        <v>13412.811300000001</v>
      </c>
    </row>
    <row r="42" spans="3:12" x14ac:dyDescent="0.25">
      <c r="C42" s="17" t="s">
        <v>43</v>
      </c>
      <c r="D42" s="20" t="s">
        <v>41</v>
      </c>
      <c r="E42" s="158" t="s">
        <v>191</v>
      </c>
      <c r="F42" s="226">
        <v>0</v>
      </c>
      <c r="G42" s="113">
        <v>0</v>
      </c>
      <c r="H42" s="113">
        <v>16.614075</v>
      </c>
      <c r="I42" s="113">
        <v>33.39723</v>
      </c>
      <c r="J42" s="113">
        <v>58.40146</v>
      </c>
    </row>
    <row r="43" spans="3:12" ht="17.25" x14ac:dyDescent="0.25">
      <c r="C43" s="17" t="s">
        <v>44</v>
      </c>
      <c r="D43" s="20" t="s">
        <v>41</v>
      </c>
      <c r="E43" s="158" t="s">
        <v>191</v>
      </c>
      <c r="F43" s="226">
        <v>0</v>
      </c>
      <c r="G43" s="113">
        <v>0</v>
      </c>
      <c r="H43" s="113">
        <v>2.0209999999999999</v>
      </c>
      <c r="I43" s="118">
        <v>0</v>
      </c>
      <c r="J43" s="118">
        <v>0</v>
      </c>
    </row>
    <row r="44" spans="3:12" x14ac:dyDescent="0.25">
      <c r="C44" s="17" t="s">
        <v>45</v>
      </c>
      <c r="D44" s="20" t="s">
        <v>41</v>
      </c>
      <c r="E44" s="158">
        <v>3231</v>
      </c>
      <c r="F44" s="226">
        <v>2896.72</v>
      </c>
      <c r="G44" s="113">
        <v>4935.0769</v>
      </c>
      <c r="H44" s="113">
        <v>5096.4621799999995</v>
      </c>
      <c r="I44" s="113"/>
      <c r="J44" s="113"/>
    </row>
    <row r="45" spans="3:12" x14ac:dyDescent="0.25">
      <c r="C45" s="24" t="s">
        <v>46</v>
      </c>
      <c r="D45" s="20" t="s">
        <v>41</v>
      </c>
      <c r="E45" s="158">
        <v>169</v>
      </c>
      <c r="F45" s="226">
        <v>0.19800000000000001</v>
      </c>
      <c r="G45" s="113">
        <v>2.3649</v>
      </c>
      <c r="H45" s="113">
        <v>0.97839999999999994</v>
      </c>
      <c r="I45" s="113">
        <v>5.5010000000000003</v>
      </c>
      <c r="J45" s="113">
        <v>3.6219000000000001</v>
      </c>
    </row>
    <row r="46" spans="3:12" x14ac:dyDescent="0.25">
      <c r="C46" s="14" t="s">
        <v>47</v>
      </c>
      <c r="D46" s="15" t="s">
        <v>41</v>
      </c>
      <c r="E46" s="157">
        <f>SUM(E40:E45)</f>
        <v>15021</v>
      </c>
      <c r="F46" s="226">
        <v>16740.990000000002</v>
      </c>
      <c r="G46" s="166">
        <v>15841.09367</v>
      </c>
      <c r="H46" s="166">
        <v>18197.767657</v>
      </c>
      <c r="I46" s="166">
        <v>13843.72</v>
      </c>
      <c r="J46" s="166">
        <v>13571.04948</v>
      </c>
      <c r="L46" s="137"/>
    </row>
    <row r="47" spans="3:12" x14ac:dyDescent="0.25">
      <c r="C47" s="37" t="s">
        <v>48</v>
      </c>
      <c r="D47" s="37"/>
      <c r="E47" s="161"/>
      <c r="F47" s="125"/>
      <c r="G47" s="115"/>
      <c r="H47" s="115"/>
      <c r="I47" s="115"/>
      <c r="J47" s="115"/>
    </row>
    <row r="48" spans="3:12" x14ac:dyDescent="0.25">
      <c r="C48" s="17" t="s">
        <v>49</v>
      </c>
      <c r="D48" s="20" t="s">
        <v>41</v>
      </c>
      <c r="E48" s="158">
        <v>0</v>
      </c>
      <c r="F48" s="230">
        <v>0</v>
      </c>
      <c r="G48" s="118">
        <v>0</v>
      </c>
      <c r="H48" s="118">
        <v>0</v>
      </c>
      <c r="I48" s="113"/>
      <c r="J48" s="113"/>
    </row>
    <row r="49" spans="1:14" x14ac:dyDescent="0.25">
      <c r="B49" s="163">
        <f>E52-E46</f>
        <v>-9</v>
      </c>
      <c r="C49" s="17" t="s">
        <v>50</v>
      </c>
      <c r="D49" s="20" t="s">
        <v>41</v>
      </c>
      <c r="E49" s="158">
        <v>11654</v>
      </c>
      <c r="F49" s="226">
        <v>13760.5</v>
      </c>
      <c r="G49" s="113">
        <v>10831.20372</v>
      </c>
      <c r="H49" s="113">
        <v>12998.730089999999</v>
      </c>
      <c r="I49" s="113"/>
      <c r="J49" s="113"/>
    </row>
    <row r="50" spans="1:14" ht="17.25" x14ac:dyDescent="0.25">
      <c r="C50" s="17" t="s">
        <v>51</v>
      </c>
      <c r="D50" s="20" t="s">
        <v>41</v>
      </c>
      <c r="E50" s="158">
        <v>3358</v>
      </c>
      <c r="F50" s="226">
        <v>2966.7829999999999</v>
      </c>
      <c r="G50" s="113">
        <v>5004.22775</v>
      </c>
      <c r="H50" s="113">
        <v>5150.6242299999994</v>
      </c>
      <c r="I50" s="113"/>
      <c r="J50" s="113"/>
      <c r="N50" s="163"/>
    </row>
    <row r="51" spans="1:14" x14ac:dyDescent="0.25">
      <c r="C51" s="17" t="s">
        <v>52</v>
      </c>
      <c r="D51" s="18" t="s">
        <v>41</v>
      </c>
      <c r="E51" s="158" t="s">
        <v>191</v>
      </c>
      <c r="F51" s="226">
        <v>0</v>
      </c>
      <c r="G51" s="116">
        <v>0.1469</v>
      </c>
      <c r="H51" s="116">
        <v>0.99811000000000005</v>
      </c>
      <c r="I51" s="116"/>
      <c r="J51" s="116"/>
    </row>
    <row r="52" spans="1:14" x14ac:dyDescent="0.25">
      <c r="C52" s="14" t="s">
        <v>53</v>
      </c>
      <c r="D52" s="15" t="s">
        <v>41</v>
      </c>
      <c r="E52" s="157">
        <v>15012</v>
      </c>
      <c r="F52" s="226">
        <v>16727.282999999999</v>
      </c>
      <c r="G52" s="116">
        <v>15835.578369999999</v>
      </c>
      <c r="H52" s="116">
        <v>18150.352429999999</v>
      </c>
      <c r="I52" s="116"/>
      <c r="J52" s="116"/>
      <c r="L52" s="137"/>
    </row>
    <row r="53" spans="1:14" x14ac:dyDescent="0.25">
      <c r="C53" s="37" t="s">
        <v>54</v>
      </c>
      <c r="D53" s="37"/>
      <c r="E53" s="161"/>
      <c r="F53" s="234"/>
      <c r="G53" s="115"/>
      <c r="H53" s="115"/>
      <c r="I53" s="115"/>
      <c r="J53" s="115"/>
    </row>
    <row r="54" spans="1:14" x14ac:dyDescent="0.25">
      <c r="C54" s="14" t="s">
        <v>55</v>
      </c>
      <c r="D54" s="15" t="s">
        <v>41</v>
      </c>
      <c r="E54" s="157">
        <v>9</v>
      </c>
      <c r="F54" s="226">
        <v>13.707000000002154</v>
      </c>
      <c r="G54" s="116">
        <v>5.5153000000009342</v>
      </c>
      <c r="H54" s="116">
        <v>47.415227000001323</v>
      </c>
      <c r="I54" s="116"/>
      <c r="J54" s="116"/>
      <c r="L54" s="137"/>
    </row>
    <row r="55" spans="1:14" ht="17.25" x14ac:dyDescent="0.25">
      <c r="C55" s="17" t="s">
        <v>56</v>
      </c>
      <c r="D55" s="18" t="s">
        <v>41</v>
      </c>
      <c r="E55" s="158">
        <v>0</v>
      </c>
      <c r="F55" s="230">
        <v>0</v>
      </c>
      <c r="G55" s="120">
        <v>0</v>
      </c>
      <c r="H55" s="116">
        <v>11.881500000000001</v>
      </c>
      <c r="I55" s="116"/>
      <c r="J55" s="116"/>
      <c r="L55" s="163"/>
    </row>
    <row r="56" spans="1:14" ht="21" x14ac:dyDescent="0.35">
      <c r="C56" s="11" t="s">
        <v>57</v>
      </c>
      <c r="D56" s="12"/>
      <c r="E56" s="12"/>
      <c r="F56" s="13"/>
      <c r="G56" s="114"/>
      <c r="H56" s="114"/>
      <c r="I56" s="114"/>
      <c r="J56" s="114"/>
    </row>
    <row r="57" spans="1:14" x14ac:dyDescent="0.25">
      <c r="C57" s="37" t="s">
        <v>58</v>
      </c>
      <c r="D57" s="37"/>
      <c r="E57" s="37"/>
      <c r="F57" s="231"/>
      <c r="G57" s="115"/>
      <c r="H57" s="115"/>
      <c r="I57" s="115"/>
      <c r="J57" s="115"/>
    </row>
    <row r="58" spans="1:14" x14ac:dyDescent="0.25">
      <c r="A58" s="137"/>
      <c r="B58" s="137"/>
      <c r="C58" s="17" t="s">
        <v>59</v>
      </c>
      <c r="D58" s="18" t="s">
        <v>36</v>
      </c>
      <c r="E58" s="142">
        <v>4</v>
      </c>
      <c r="F58" s="226">
        <v>2.2400000000000002</v>
      </c>
      <c r="G58" s="116">
        <v>2.5</v>
      </c>
      <c r="H58" s="119">
        <v>3.4740000000000002</v>
      </c>
      <c r="I58" s="116">
        <v>0</v>
      </c>
      <c r="J58" s="116">
        <v>0</v>
      </c>
    </row>
    <row r="59" spans="1:14" x14ac:dyDescent="0.25">
      <c r="B59" s="137"/>
      <c r="C59" s="17" t="s">
        <v>60</v>
      </c>
      <c r="D59" s="18" t="s">
        <v>36</v>
      </c>
      <c r="E59" s="142">
        <v>0</v>
      </c>
      <c r="F59" s="230">
        <v>0</v>
      </c>
      <c r="G59" s="120">
        <v>0</v>
      </c>
      <c r="H59" s="120">
        <v>0</v>
      </c>
      <c r="I59" s="116">
        <v>0</v>
      </c>
      <c r="J59" s="116">
        <v>0</v>
      </c>
    </row>
    <row r="60" spans="1:14" x14ac:dyDescent="0.25">
      <c r="C60" s="17" t="s">
        <v>61</v>
      </c>
      <c r="D60" s="15" t="s">
        <v>36</v>
      </c>
      <c r="E60" s="141">
        <v>84</v>
      </c>
      <c r="F60" s="226">
        <v>163.84</v>
      </c>
      <c r="G60" s="116">
        <v>444.29899999999998</v>
      </c>
      <c r="H60" s="116">
        <v>378.55191000000002</v>
      </c>
      <c r="I60" s="116">
        <v>0</v>
      </c>
      <c r="J60" s="116">
        <v>0</v>
      </c>
    </row>
    <row r="61" spans="1:14" ht="17.25" x14ac:dyDescent="0.25">
      <c r="C61" s="14" t="s">
        <v>62</v>
      </c>
      <c r="D61" s="15" t="s">
        <v>36</v>
      </c>
      <c r="E61" s="141">
        <v>88</v>
      </c>
      <c r="F61" s="226">
        <v>166.08</v>
      </c>
      <c r="G61" s="166">
        <v>446.79899999999998</v>
      </c>
      <c r="H61" s="166">
        <v>382.02591000000001</v>
      </c>
      <c r="I61" s="166">
        <v>58993</v>
      </c>
      <c r="J61" s="166">
        <v>52861</v>
      </c>
    </row>
    <row r="62" spans="1:14" x14ac:dyDescent="0.25">
      <c r="C62" s="17" t="s">
        <v>63</v>
      </c>
      <c r="D62" s="18" t="s">
        <v>36</v>
      </c>
      <c r="E62" s="142" t="s">
        <v>191</v>
      </c>
      <c r="F62" s="226">
        <v>0</v>
      </c>
      <c r="G62" s="116">
        <v>0</v>
      </c>
      <c r="H62" s="116">
        <v>0</v>
      </c>
      <c r="I62" s="116">
        <v>0</v>
      </c>
      <c r="J62" s="116">
        <v>0</v>
      </c>
    </row>
    <row r="63" spans="1:14" x14ac:dyDescent="0.25">
      <c r="C63" s="17" t="s">
        <v>64</v>
      </c>
      <c r="D63" s="18" t="s">
        <v>36</v>
      </c>
      <c r="E63" s="142">
        <v>78</v>
      </c>
      <c r="F63" s="226">
        <v>91.05</v>
      </c>
      <c r="G63" s="116">
        <v>267.04360000000003</v>
      </c>
      <c r="H63" s="116">
        <v>222.60843</v>
      </c>
      <c r="I63" s="116">
        <v>0</v>
      </c>
      <c r="J63" s="116">
        <v>0</v>
      </c>
    </row>
    <row r="64" spans="1:14" x14ac:dyDescent="0.25">
      <c r="C64" s="17" t="s">
        <v>65</v>
      </c>
      <c r="D64" s="18" t="s">
        <v>36</v>
      </c>
      <c r="E64" s="142" t="s">
        <v>191</v>
      </c>
      <c r="F64" s="226">
        <v>0</v>
      </c>
      <c r="G64" s="116">
        <v>0</v>
      </c>
      <c r="H64" s="116">
        <v>0</v>
      </c>
      <c r="I64" s="116">
        <v>0</v>
      </c>
      <c r="J64" s="116">
        <v>0</v>
      </c>
    </row>
    <row r="65" spans="1:10" x14ac:dyDescent="0.25">
      <c r="C65" s="14" t="s">
        <v>66</v>
      </c>
      <c r="D65" s="15" t="s">
        <v>36</v>
      </c>
      <c r="E65" s="141">
        <v>78</v>
      </c>
      <c r="F65" s="226">
        <v>91.05</v>
      </c>
      <c r="G65" s="116">
        <v>267.04360000000003</v>
      </c>
      <c r="H65" s="116">
        <v>222.60843</v>
      </c>
      <c r="I65" s="116">
        <v>21483</v>
      </c>
      <c r="J65" s="116">
        <v>11165.36</v>
      </c>
    </row>
    <row r="66" spans="1:10" x14ac:dyDescent="0.25">
      <c r="C66" s="14" t="s">
        <v>67</v>
      </c>
      <c r="D66" s="18" t="s">
        <v>36</v>
      </c>
      <c r="E66" s="142">
        <v>166</v>
      </c>
      <c r="F66" s="226">
        <v>257.13</v>
      </c>
      <c r="G66" s="116">
        <v>713.84259999999995</v>
      </c>
      <c r="H66" s="116">
        <v>604.63434000000007</v>
      </c>
      <c r="I66" s="116">
        <v>80475</v>
      </c>
      <c r="J66" s="116">
        <v>64026.36</v>
      </c>
    </row>
    <row r="67" spans="1:10" x14ac:dyDescent="0.25">
      <c r="A67" s="135"/>
      <c r="B67" s="135"/>
      <c r="C67" s="14" t="s">
        <v>68</v>
      </c>
      <c r="D67" s="18" t="s">
        <v>36</v>
      </c>
      <c r="E67" s="142">
        <v>84</v>
      </c>
      <c r="F67" s="226">
        <v>163.84</v>
      </c>
      <c r="G67" s="116">
        <v>444.29899999999998</v>
      </c>
      <c r="H67" s="116">
        <v>378.55191000000002</v>
      </c>
      <c r="I67" s="116">
        <v>0</v>
      </c>
      <c r="J67" s="116">
        <v>0</v>
      </c>
    </row>
    <row r="68" spans="1:10" x14ac:dyDescent="0.25">
      <c r="C68" s="37" t="s">
        <v>69</v>
      </c>
      <c r="D68" s="37"/>
      <c r="E68" s="141"/>
      <c r="F68" s="231"/>
      <c r="G68" s="115"/>
      <c r="H68" s="115"/>
      <c r="I68" s="115"/>
      <c r="J68" s="115"/>
    </row>
    <row r="69" spans="1:10" x14ac:dyDescent="0.25">
      <c r="C69" s="17" t="s">
        <v>70</v>
      </c>
      <c r="D69" s="18" t="s">
        <v>36</v>
      </c>
      <c r="E69" s="142">
        <v>264</v>
      </c>
      <c r="F69" s="226">
        <v>374.04599999999999</v>
      </c>
      <c r="G69" s="116">
        <v>274.84683999999999</v>
      </c>
      <c r="H69" s="116">
        <v>202.22707</v>
      </c>
      <c r="I69" s="116">
        <v>0</v>
      </c>
      <c r="J69" s="116">
        <v>0</v>
      </c>
    </row>
    <row r="70" spans="1:10" x14ac:dyDescent="0.25">
      <c r="C70" s="17" t="s">
        <v>71</v>
      </c>
      <c r="D70" s="18" t="s">
        <v>36</v>
      </c>
      <c r="E70" s="142">
        <v>497</v>
      </c>
      <c r="F70" s="226">
        <v>346.85</v>
      </c>
      <c r="G70" s="116">
        <v>3219.3329999999996</v>
      </c>
      <c r="H70" s="116">
        <v>5735.8149000000003</v>
      </c>
      <c r="I70" s="116">
        <v>0</v>
      </c>
      <c r="J70" s="116">
        <v>0</v>
      </c>
    </row>
    <row r="71" spans="1:10" x14ac:dyDescent="0.25">
      <c r="C71" s="14" t="s">
        <v>72</v>
      </c>
      <c r="D71" s="18" t="s">
        <v>36</v>
      </c>
      <c r="E71" s="142">
        <v>761</v>
      </c>
      <c r="F71" s="226">
        <v>720.89599999999996</v>
      </c>
      <c r="G71" s="116">
        <v>3494.1798399999998</v>
      </c>
      <c r="H71" s="116">
        <v>5938.0419700000002</v>
      </c>
      <c r="I71" s="116">
        <v>21419</v>
      </c>
      <c r="J71" s="116">
        <v>10982.83</v>
      </c>
    </row>
    <row r="72" spans="1:10" x14ac:dyDescent="0.25">
      <c r="C72" s="17" t="s">
        <v>73</v>
      </c>
      <c r="D72" s="18" t="s">
        <v>74</v>
      </c>
      <c r="E72" s="233">
        <v>0.75</v>
      </c>
      <c r="F72" s="232">
        <v>0.69251619066662229</v>
      </c>
      <c r="G72" s="129">
        <v>0.38086111602888201</v>
      </c>
      <c r="H72" s="129">
        <v>0.3461292914586418</v>
      </c>
      <c r="I72" s="116">
        <v>1</v>
      </c>
      <c r="J72" s="116">
        <v>0</v>
      </c>
    </row>
    <row r="73" spans="1:10" x14ac:dyDescent="0.25">
      <c r="C73" s="17" t="s">
        <v>75</v>
      </c>
      <c r="D73" s="18" t="s">
        <v>74</v>
      </c>
      <c r="E73" s="233">
        <v>0.86</v>
      </c>
      <c r="F73" s="232">
        <v>0.79207581639643754</v>
      </c>
      <c r="G73" s="129">
        <v>0.92340368507521531</v>
      </c>
      <c r="H73" s="129">
        <v>0.96263970891776163</v>
      </c>
      <c r="I73" s="116">
        <v>97</v>
      </c>
      <c r="J73" s="116">
        <v>97</v>
      </c>
    </row>
    <row r="74" spans="1:10" x14ac:dyDescent="0.25">
      <c r="C74" s="17" t="s">
        <v>72</v>
      </c>
      <c r="D74" s="18" t="s">
        <v>74</v>
      </c>
      <c r="E74" s="233">
        <v>0.82</v>
      </c>
      <c r="F74" s="232">
        <v>0.73709287892141928</v>
      </c>
      <c r="G74" s="129">
        <v>0.83036150349046145</v>
      </c>
      <c r="H74" s="129">
        <v>0.90758608383608075</v>
      </c>
      <c r="I74" s="116">
        <v>27</v>
      </c>
      <c r="J74" s="116">
        <v>18</v>
      </c>
    </row>
    <row r="75" spans="1:10" x14ac:dyDescent="0.25">
      <c r="C75" s="37" t="s">
        <v>76</v>
      </c>
      <c r="D75" s="37"/>
      <c r="E75" s="37"/>
      <c r="F75" s="125"/>
      <c r="G75" s="115"/>
      <c r="H75" s="115"/>
      <c r="I75" s="115"/>
      <c r="J75" s="115"/>
    </row>
    <row r="76" spans="1:10" x14ac:dyDescent="0.25">
      <c r="C76" s="17" t="s">
        <v>77</v>
      </c>
      <c r="D76" s="20" t="s">
        <v>78</v>
      </c>
      <c r="E76" s="142">
        <v>3</v>
      </c>
      <c r="F76" s="235">
        <v>0</v>
      </c>
      <c r="G76" s="113">
        <v>1</v>
      </c>
      <c r="H76" s="113">
        <v>3</v>
      </c>
      <c r="I76" s="113">
        <v>1</v>
      </c>
      <c r="J76" s="113">
        <v>0</v>
      </c>
    </row>
    <row r="77" spans="1:10" x14ac:dyDescent="0.25">
      <c r="C77" s="17" t="s">
        <v>77</v>
      </c>
      <c r="D77" s="18" t="s">
        <v>36</v>
      </c>
      <c r="E77" s="142">
        <v>1</v>
      </c>
      <c r="F77" s="235">
        <v>0</v>
      </c>
      <c r="G77" s="116">
        <v>0.1</v>
      </c>
      <c r="H77" s="116">
        <v>3.5599999999999996</v>
      </c>
      <c r="I77" s="116">
        <v>344</v>
      </c>
      <c r="J77" s="113">
        <v>0</v>
      </c>
    </row>
    <row r="78" spans="1:10" ht="21" x14ac:dyDescent="0.35">
      <c r="C78" s="11" t="s">
        <v>79</v>
      </c>
      <c r="D78" s="12"/>
      <c r="E78" s="12"/>
      <c r="F78" s="123"/>
      <c r="G78" s="114"/>
      <c r="H78" s="114"/>
      <c r="I78" s="114"/>
      <c r="J78" s="114"/>
    </row>
    <row r="79" spans="1:10" x14ac:dyDescent="0.25">
      <c r="C79" s="37" t="s">
        <v>80</v>
      </c>
      <c r="D79" s="37"/>
      <c r="E79" s="37"/>
      <c r="F79" s="125"/>
      <c r="G79" s="115"/>
      <c r="H79" s="115"/>
      <c r="I79" s="115"/>
      <c r="J79" s="115"/>
    </row>
    <row r="80" spans="1:10" x14ac:dyDescent="0.25">
      <c r="C80" s="24" t="s">
        <v>81</v>
      </c>
      <c r="D80" s="20" t="s">
        <v>82</v>
      </c>
      <c r="E80" s="158">
        <v>35779</v>
      </c>
      <c r="F80" s="226">
        <v>39856.690999999999</v>
      </c>
      <c r="G80" s="116">
        <v>32862.788059999999</v>
      </c>
      <c r="H80" s="116">
        <v>32566.305219999998</v>
      </c>
      <c r="I80" s="116">
        <v>0</v>
      </c>
      <c r="J80" s="116">
        <v>0</v>
      </c>
    </row>
    <row r="81" spans="3:10" x14ac:dyDescent="0.25">
      <c r="C81" s="24" t="s">
        <v>83</v>
      </c>
      <c r="D81" s="20" t="s">
        <v>82</v>
      </c>
      <c r="E81" s="158">
        <v>251709</v>
      </c>
      <c r="F81" s="226">
        <v>620908.47000000009</v>
      </c>
      <c r="G81" s="116">
        <v>444565.32318000006</v>
      </c>
      <c r="H81" s="116">
        <v>564962.98745999997</v>
      </c>
      <c r="I81" s="116">
        <v>0</v>
      </c>
      <c r="J81" s="116">
        <v>0</v>
      </c>
    </row>
    <row r="82" spans="3:10" x14ac:dyDescent="0.25">
      <c r="C82" s="24" t="s">
        <v>84</v>
      </c>
      <c r="D82" s="20" t="s">
        <v>82</v>
      </c>
      <c r="E82" s="158">
        <v>7680929</v>
      </c>
      <c r="F82" s="226">
        <v>8184260.4400000004</v>
      </c>
      <c r="G82" s="116">
        <v>9350709</v>
      </c>
      <c r="H82" s="116">
        <v>8148845.0053300001</v>
      </c>
      <c r="I82" s="116">
        <v>0</v>
      </c>
      <c r="J82" s="116">
        <v>0</v>
      </c>
    </row>
    <row r="83" spans="3:10" x14ac:dyDescent="0.25">
      <c r="C83" s="24" t="s">
        <v>85</v>
      </c>
      <c r="D83" s="20" t="s">
        <v>82</v>
      </c>
      <c r="E83" s="158">
        <v>1258855</v>
      </c>
      <c r="F83" s="226">
        <v>663165.18999999994</v>
      </c>
      <c r="G83" s="116">
        <v>843549.11534000002</v>
      </c>
      <c r="H83" s="116">
        <v>885112.35456000001</v>
      </c>
      <c r="I83" s="116">
        <v>0</v>
      </c>
      <c r="J83" s="116">
        <v>0</v>
      </c>
    </row>
    <row r="84" spans="3:10" x14ac:dyDescent="0.25">
      <c r="C84" s="24" t="s">
        <v>86</v>
      </c>
      <c r="D84" s="20" t="s">
        <v>82</v>
      </c>
      <c r="E84" s="158">
        <v>1165</v>
      </c>
      <c r="F84" s="226">
        <v>1047.43</v>
      </c>
      <c r="G84" s="116">
        <v>2062.6510199999998</v>
      </c>
      <c r="H84" s="116">
        <v>5015.3768</v>
      </c>
      <c r="I84" s="116">
        <v>0</v>
      </c>
      <c r="J84" s="116">
        <v>0</v>
      </c>
    </row>
    <row r="85" spans="3:10" x14ac:dyDescent="0.25">
      <c r="C85" s="24" t="s">
        <v>87</v>
      </c>
      <c r="D85" s="20" t="s">
        <v>82</v>
      </c>
      <c r="E85" s="158">
        <v>11838</v>
      </c>
      <c r="F85" s="226">
        <v>11471.02</v>
      </c>
      <c r="G85" s="116">
        <v>7463.16806</v>
      </c>
      <c r="H85" s="116">
        <v>18049.201590000001</v>
      </c>
      <c r="I85" s="116">
        <v>0</v>
      </c>
      <c r="J85" s="116">
        <v>0</v>
      </c>
    </row>
    <row r="86" spans="3:10" x14ac:dyDescent="0.25">
      <c r="C86" s="37" t="s">
        <v>88</v>
      </c>
      <c r="D86" s="37"/>
      <c r="E86" s="161"/>
      <c r="F86" s="231"/>
      <c r="G86" s="115"/>
      <c r="H86" s="115"/>
      <c r="I86" s="115"/>
      <c r="J86" s="115"/>
    </row>
    <row r="87" spans="3:10" x14ac:dyDescent="0.25">
      <c r="C87" s="24" t="s">
        <v>89</v>
      </c>
      <c r="D87" s="20" t="s">
        <v>82</v>
      </c>
      <c r="E87" s="158">
        <v>1081</v>
      </c>
      <c r="F87" s="226">
        <v>241.4</v>
      </c>
      <c r="G87" s="120">
        <v>0</v>
      </c>
      <c r="H87" s="120">
        <v>0</v>
      </c>
      <c r="I87" s="120">
        <v>0</v>
      </c>
      <c r="J87" s="120">
        <v>0</v>
      </c>
    </row>
    <row r="88" spans="3:10" x14ac:dyDescent="0.25">
      <c r="C88" s="24" t="s">
        <v>90</v>
      </c>
      <c r="D88" s="20" t="s">
        <v>82</v>
      </c>
      <c r="E88" s="158">
        <v>0</v>
      </c>
      <c r="F88" s="230">
        <v>0</v>
      </c>
      <c r="G88" s="120">
        <v>0</v>
      </c>
      <c r="H88" s="120">
        <v>0</v>
      </c>
      <c r="I88" s="120">
        <v>0</v>
      </c>
      <c r="J88" s="120">
        <v>0</v>
      </c>
    </row>
    <row r="89" spans="3:10" x14ac:dyDescent="0.25">
      <c r="C89" s="24" t="s">
        <v>91</v>
      </c>
      <c r="D89" s="20" t="s">
        <v>82</v>
      </c>
      <c r="E89" s="158">
        <v>0</v>
      </c>
      <c r="F89" s="230">
        <v>0</v>
      </c>
      <c r="G89" s="120">
        <v>0</v>
      </c>
      <c r="H89" s="120">
        <v>0</v>
      </c>
      <c r="I89" s="120">
        <v>0</v>
      </c>
      <c r="J89" s="120">
        <v>0</v>
      </c>
    </row>
    <row r="90" spans="3:10" x14ac:dyDescent="0.25">
      <c r="C90" s="24" t="s">
        <v>92</v>
      </c>
      <c r="D90" s="20" t="s">
        <v>82</v>
      </c>
      <c r="E90" s="158">
        <v>0</v>
      </c>
      <c r="F90" s="230">
        <v>0</v>
      </c>
      <c r="G90" s="120">
        <v>0</v>
      </c>
      <c r="H90" s="120">
        <v>0</v>
      </c>
      <c r="I90" s="120">
        <v>0</v>
      </c>
      <c r="J90" s="120">
        <v>0</v>
      </c>
    </row>
    <row r="91" spans="3:10" x14ac:dyDescent="0.25">
      <c r="C91" s="24" t="s">
        <v>93</v>
      </c>
      <c r="D91" s="20" t="s">
        <v>82</v>
      </c>
      <c r="E91" s="158">
        <v>0</v>
      </c>
      <c r="F91" s="230">
        <v>0</v>
      </c>
      <c r="G91" s="120">
        <v>0</v>
      </c>
      <c r="H91" s="120">
        <v>0</v>
      </c>
      <c r="I91" s="120">
        <v>0</v>
      </c>
      <c r="J91" s="120">
        <v>0</v>
      </c>
    </row>
    <row r="92" spans="3:10" x14ac:dyDescent="0.25">
      <c r="C92" s="37" t="s">
        <v>94</v>
      </c>
      <c r="D92" s="37"/>
      <c r="E92" s="161"/>
      <c r="F92" s="231"/>
      <c r="G92" s="115"/>
      <c r="H92" s="115"/>
      <c r="I92" s="115"/>
      <c r="J92" s="115"/>
    </row>
    <row r="93" spans="3:10" x14ac:dyDescent="0.25">
      <c r="C93" s="24" t="s">
        <v>89</v>
      </c>
      <c r="D93" s="20" t="s">
        <v>82</v>
      </c>
      <c r="E93" s="158">
        <v>0</v>
      </c>
      <c r="F93" s="230">
        <v>0</v>
      </c>
      <c r="G93" s="120">
        <v>0</v>
      </c>
      <c r="H93" s="120">
        <v>0</v>
      </c>
      <c r="I93" s="120">
        <v>0</v>
      </c>
      <c r="J93" s="120">
        <v>0</v>
      </c>
    </row>
    <row r="94" spans="3:10" x14ac:dyDescent="0.25">
      <c r="C94" s="17" t="s">
        <v>90</v>
      </c>
      <c r="D94" s="18" t="s">
        <v>82</v>
      </c>
      <c r="E94" s="158">
        <v>0</v>
      </c>
      <c r="F94" s="230">
        <v>0</v>
      </c>
      <c r="G94" s="116">
        <v>4069.48</v>
      </c>
      <c r="H94" s="120">
        <v>0</v>
      </c>
      <c r="I94" s="120">
        <v>0</v>
      </c>
      <c r="J94" s="120">
        <v>0</v>
      </c>
    </row>
    <row r="95" spans="3:10" x14ac:dyDescent="0.25">
      <c r="C95" s="17" t="s">
        <v>91</v>
      </c>
      <c r="D95" s="18" t="s">
        <v>82</v>
      </c>
      <c r="E95" s="158">
        <v>0</v>
      </c>
      <c r="F95" s="230">
        <v>0</v>
      </c>
      <c r="G95" s="120">
        <v>0</v>
      </c>
      <c r="H95" s="120">
        <v>0</v>
      </c>
      <c r="I95" s="120">
        <v>0</v>
      </c>
      <c r="J95" s="120">
        <v>0</v>
      </c>
    </row>
    <row r="96" spans="3:10" x14ac:dyDescent="0.25">
      <c r="C96" s="17" t="s">
        <v>95</v>
      </c>
      <c r="D96" s="18" t="s">
        <v>82</v>
      </c>
      <c r="E96" s="158">
        <v>0</v>
      </c>
      <c r="F96" s="230">
        <v>0</v>
      </c>
      <c r="G96" s="120">
        <v>0</v>
      </c>
      <c r="H96" s="120">
        <v>0</v>
      </c>
      <c r="I96" s="120">
        <v>0</v>
      </c>
      <c r="J96" s="120">
        <v>0</v>
      </c>
    </row>
    <row r="97" spans="3:10" x14ac:dyDescent="0.25">
      <c r="C97" s="17" t="s">
        <v>93</v>
      </c>
      <c r="D97" s="18" t="s">
        <v>82</v>
      </c>
      <c r="E97" s="158">
        <v>0</v>
      </c>
      <c r="F97" s="230">
        <v>0</v>
      </c>
      <c r="G97" s="120">
        <v>0</v>
      </c>
      <c r="H97" s="120">
        <v>0</v>
      </c>
      <c r="I97" s="120">
        <v>0</v>
      </c>
      <c r="J97" s="120">
        <v>0</v>
      </c>
    </row>
    <row r="98" spans="3:10" x14ac:dyDescent="0.25">
      <c r="C98" s="14" t="s">
        <v>96</v>
      </c>
      <c r="D98" s="15" t="s">
        <v>82</v>
      </c>
      <c r="E98" s="157">
        <v>9241357</v>
      </c>
      <c r="F98" s="230">
        <v>9520950.6409999989</v>
      </c>
      <c r="G98" s="116">
        <v>10685281.525659999</v>
      </c>
      <c r="H98" s="116">
        <v>9654551.2309600003</v>
      </c>
      <c r="I98" s="116">
        <v>10304896</v>
      </c>
      <c r="J98" s="116">
        <v>9744372.9700000007</v>
      </c>
    </row>
    <row r="99" spans="3:10" x14ac:dyDescent="0.25">
      <c r="C99" s="18" t="s">
        <v>96</v>
      </c>
      <c r="D99" s="18" t="s">
        <v>97</v>
      </c>
      <c r="E99" s="158">
        <v>2567043611</v>
      </c>
      <c r="F99" s="230">
        <v>2644708511.3888888</v>
      </c>
      <c r="G99" s="116">
        <v>2968157502.197834</v>
      </c>
      <c r="H99" s="116">
        <v>2681841240.9360685</v>
      </c>
      <c r="I99" s="116">
        <v>2862494010.8799996</v>
      </c>
      <c r="J99" s="116">
        <v>2706791923.6065998</v>
      </c>
    </row>
    <row r="100" spans="3:10" x14ac:dyDescent="0.25">
      <c r="C100" s="37" t="s">
        <v>98</v>
      </c>
      <c r="D100" s="37"/>
      <c r="E100" s="161"/>
      <c r="F100" s="125"/>
      <c r="G100" s="115"/>
      <c r="H100" s="115"/>
      <c r="I100" s="115"/>
      <c r="J100" s="115"/>
    </row>
    <row r="101" spans="3:10" x14ac:dyDescent="0.25">
      <c r="C101" s="38" t="s">
        <v>99</v>
      </c>
      <c r="D101" s="38" t="s">
        <v>82</v>
      </c>
      <c r="E101" s="212">
        <v>1168</v>
      </c>
      <c r="F101" s="229">
        <v>1182.781894406593</v>
      </c>
      <c r="G101" s="116">
        <v>1282.9973888433492</v>
      </c>
      <c r="H101" s="116">
        <v>1045.2038182207846</v>
      </c>
      <c r="I101" s="116">
        <v>1081.8620524801875</v>
      </c>
      <c r="J101" s="116">
        <v>1097.8196359999999</v>
      </c>
    </row>
    <row r="102" spans="3:10" x14ac:dyDescent="0.25">
      <c r="C102" s="38" t="s">
        <v>99</v>
      </c>
      <c r="D102" s="38" t="s">
        <v>97</v>
      </c>
      <c r="E102" s="212">
        <v>324545</v>
      </c>
      <c r="F102" s="229">
        <v>328550.52622405364</v>
      </c>
      <c r="G102" s="116">
        <v>356391.01467290544</v>
      </c>
      <c r="H102" s="116">
        <v>290336.7166253695</v>
      </c>
      <c r="I102" s="116">
        <v>300631.61767770117</v>
      </c>
      <c r="J102" s="116">
        <v>0</v>
      </c>
    </row>
    <row r="103" spans="3:10" x14ac:dyDescent="0.25">
      <c r="C103" s="37" t="s">
        <v>100</v>
      </c>
      <c r="D103" s="37"/>
      <c r="E103" s="161"/>
      <c r="F103" s="125"/>
      <c r="G103" s="115"/>
      <c r="H103" s="115"/>
      <c r="I103" s="115"/>
      <c r="J103" s="115"/>
    </row>
    <row r="104" spans="3:10" x14ac:dyDescent="0.25">
      <c r="C104" s="18" t="s">
        <v>101</v>
      </c>
      <c r="D104" s="18" t="s">
        <v>102</v>
      </c>
      <c r="E104" s="158">
        <v>0</v>
      </c>
      <c r="F104" s="230">
        <v>0</v>
      </c>
      <c r="G104" s="120">
        <v>0</v>
      </c>
      <c r="H104" s="120">
        <v>0</v>
      </c>
      <c r="I104" s="120">
        <v>0</v>
      </c>
      <c r="J104" s="120">
        <v>0</v>
      </c>
    </row>
    <row r="105" spans="3:10" x14ac:dyDescent="0.25">
      <c r="C105" s="18" t="s">
        <v>103</v>
      </c>
      <c r="D105" s="18" t="s">
        <v>78</v>
      </c>
      <c r="E105" s="158">
        <v>0</v>
      </c>
      <c r="F105" s="230">
        <v>0</v>
      </c>
      <c r="G105" s="120">
        <v>0</v>
      </c>
      <c r="H105" s="120">
        <v>0</v>
      </c>
      <c r="I105" s="120">
        <v>0</v>
      </c>
      <c r="J105" s="120">
        <v>0</v>
      </c>
    </row>
    <row r="106" spans="3:10" x14ac:dyDescent="0.25">
      <c r="C106" s="27" t="s">
        <v>104</v>
      </c>
      <c r="D106" s="27" t="s">
        <v>78</v>
      </c>
      <c r="E106" s="160">
        <v>0</v>
      </c>
      <c r="F106" s="236">
        <v>0</v>
      </c>
      <c r="G106" s="130">
        <v>0</v>
      </c>
      <c r="H106" s="130">
        <v>0</v>
      </c>
      <c r="I106" s="130">
        <v>0</v>
      </c>
      <c r="J106" s="130">
        <v>0</v>
      </c>
    </row>
    <row r="107" spans="3:10" ht="4.5" customHeight="1" x14ac:dyDescent="0.25">
      <c r="C107" s="39"/>
      <c r="D107" s="39"/>
      <c r="E107" s="39"/>
      <c r="F107" s="126"/>
      <c r="G107" s="40"/>
      <c r="H107" s="39"/>
      <c r="I107" s="39"/>
      <c r="J107" s="39"/>
    </row>
    <row r="108" spans="3:10" ht="87" customHeight="1" x14ac:dyDescent="0.25">
      <c r="C108" s="261" t="s">
        <v>608</v>
      </c>
      <c r="D108" s="261"/>
      <c r="E108" s="261"/>
      <c r="F108" s="261"/>
      <c r="G108" s="261"/>
      <c r="H108" s="261"/>
      <c r="I108" s="261"/>
      <c r="J108" s="261"/>
    </row>
    <row r="109" spans="3:10" ht="5.25" customHeight="1" x14ac:dyDescent="0.25">
      <c r="C109" s="41"/>
      <c r="D109" s="41"/>
      <c r="E109" s="41"/>
      <c r="F109" s="127"/>
      <c r="G109" s="41"/>
      <c r="H109" s="41"/>
      <c r="I109" s="41"/>
      <c r="J109" s="41"/>
    </row>
    <row r="110" spans="3:10" ht="5.25" customHeight="1" x14ac:dyDescent="0.25">
      <c r="C110" s="39"/>
      <c r="D110" s="39"/>
      <c r="E110" s="39"/>
      <c r="F110" s="126"/>
      <c r="G110" s="40"/>
      <c r="H110" s="39"/>
      <c r="I110" s="39"/>
      <c r="J110" s="39"/>
    </row>
    <row r="111" spans="3:10" ht="48" customHeight="1" x14ac:dyDescent="0.25">
      <c r="C111" s="258" t="s">
        <v>105</v>
      </c>
      <c r="D111" s="258"/>
      <c r="E111" s="258"/>
      <c r="F111" s="258"/>
      <c r="G111" s="258"/>
      <c r="H111" s="258"/>
      <c r="I111" s="258"/>
      <c r="J111" s="258"/>
    </row>
    <row r="112" spans="3:10" x14ac:dyDescent="0.25">
      <c r="C112" s="24"/>
      <c r="D112" s="20"/>
      <c r="E112" s="20"/>
      <c r="F112" s="34">
        <v>2022</v>
      </c>
      <c r="G112" s="42">
        <v>2021</v>
      </c>
      <c r="H112" s="10">
        <v>2020</v>
      </c>
      <c r="I112" s="42">
        <v>2019</v>
      </c>
      <c r="J112" s="42">
        <v>2018</v>
      </c>
    </row>
    <row r="113" spans="3:10" ht="21" x14ac:dyDescent="0.35">
      <c r="C113" s="11" t="s">
        <v>106</v>
      </c>
      <c r="D113" s="12"/>
      <c r="E113" s="12"/>
      <c r="F113" s="12"/>
      <c r="G113" s="13"/>
      <c r="H113" s="13"/>
      <c r="I113" s="13"/>
      <c r="J113" s="13"/>
    </row>
    <row r="114" spans="3:10" ht="18" x14ac:dyDescent="0.35">
      <c r="C114" s="17" t="s">
        <v>107</v>
      </c>
      <c r="D114" s="18" t="s">
        <v>14</v>
      </c>
      <c r="E114" s="142">
        <v>62</v>
      </c>
      <c r="F114" s="226">
        <v>59.2</v>
      </c>
      <c r="G114" s="22">
        <v>110.40713</v>
      </c>
      <c r="H114" s="22">
        <v>270.80650000000003</v>
      </c>
      <c r="I114" s="22">
        <v>239.94489999999999</v>
      </c>
      <c r="J114" s="43">
        <v>0</v>
      </c>
    </row>
    <row r="115" spans="3:10" ht="18" x14ac:dyDescent="0.35">
      <c r="C115" s="17" t="s">
        <v>108</v>
      </c>
      <c r="D115" s="18" t="s">
        <v>14</v>
      </c>
      <c r="E115" s="142">
        <v>129</v>
      </c>
      <c r="F115" s="226">
        <v>208.12</v>
      </c>
      <c r="G115" s="22">
        <v>0</v>
      </c>
      <c r="H115" s="22">
        <v>566.11914000000002</v>
      </c>
      <c r="I115" s="22">
        <v>712.87017000000003</v>
      </c>
      <c r="J115" s="43">
        <v>0</v>
      </c>
    </row>
    <row r="116" spans="3:10" ht="18" x14ac:dyDescent="0.35">
      <c r="C116" s="14" t="s">
        <v>109</v>
      </c>
      <c r="D116" s="15" t="s">
        <v>12</v>
      </c>
      <c r="E116" s="141">
        <v>192</v>
      </c>
      <c r="F116" s="226">
        <v>267.32</v>
      </c>
      <c r="G116" s="22">
        <v>110.40713</v>
      </c>
      <c r="H116" s="22">
        <v>836.92564000000004</v>
      </c>
      <c r="I116" s="22">
        <v>952.81506999999999</v>
      </c>
      <c r="J116" s="44">
        <v>0</v>
      </c>
    </row>
    <row r="117" spans="3:10" ht="21" x14ac:dyDescent="0.35">
      <c r="C117" s="11" t="s">
        <v>79</v>
      </c>
      <c r="D117" s="12"/>
      <c r="E117" s="12"/>
      <c r="F117" s="237"/>
      <c r="G117" s="13"/>
      <c r="H117" s="13"/>
      <c r="I117" s="13"/>
      <c r="J117" s="13"/>
    </row>
    <row r="118" spans="3:10" x14ac:dyDescent="0.25">
      <c r="C118" s="18" t="s">
        <v>110</v>
      </c>
      <c r="D118" s="18" t="s">
        <v>82</v>
      </c>
      <c r="E118" s="142">
        <v>3015</v>
      </c>
      <c r="F118" s="226">
        <v>3978.7</v>
      </c>
      <c r="G118" s="22">
        <v>6132.1318799999999</v>
      </c>
      <c r="H118" s="22">
        <v>12988.885490000001</v>
      </c>
      <c r="I118" s="22">
        <v>14555.90841</v>
      </c>
      <c r="J118" s="22">
        <v>0</v>
      </c>
    </row>
    <row r="119" spans="3:10" x14ac:dyDescent="0.25">
      <c r="C119" s="27" t="s">
        <v>110</v>
      </c>
      <c r="D119" s="27" t="s">
        <v>97</v>
      </c>
      <c r="E119" s="160">
        <v>837582</v>
      </c>
      <c r="F119" s="238">
        <v>1105277.77</v>
      </c>
      <c r="G119" s="45">
        <v>1703383.5936263998</v>
      </c>
      <c r="H119" s="45">
        <v>3608052.6114121997</v>
      </c>
      <c r="I119" s="45">
        <v>4043340.2381297997</v>
      </c>
      <c r="J119" s="45">
        <v>0</v>
      </c>
    </row>
    <row r="120" spans="3:10" ht="6" customHeight="1" x14ac:dyDescent="0.25">
      <c r="C120" s="39"/>
      <c r="D120" s="39"/>
      <c r="E120" s="39"/>
      <c r="F120" s="128"/>
      <c r="G120" s="40"/>
      <c r="H120" s="39"/>
      <c r="I120" s="39"/>
      <c r="J120" s="39"/>
    </row>
    <row r="121" spans="3:10" x14ac:dyDescent="0.25">
      <c r="C121" s="261" t="s">
        <v>111</v>
      </c>
      <c r="D121" s="261"/>
      <c r="E121" s="261"/>
      <c r="F121" s="261"/>
      <c r="G121" s="261"/>
      <c r="H121" s="261"/>
      <c r="I121" s="261"/>
      <c r="J121" s="261"/>
    </row>
    <row r="122" spans="3:10" ht="7.5" customHeight="1" x14ac:dyDescent="0.25"/>
    <row r="123" spans="3:10" ht="27" customHeight="1" x14ac:dyDescent="0.25">
      <c r="C123" s="257" t="s">
        <v>199</v>
      </c>
      <c r="D123" s="258"/>
      <c r="E123" s="258"/>
      <c r="F123" s="258"/>
      <c r="G123" s="258"/>
      <c r="H123" s="258"/>
      <c r="I123" s="258"/>
      <c r="J123" s="258"/>
    </row>
    <row r="124" spans="3:10" x14ac:dyDescent="0.25">
      <c r="C124" s="8"/>
      <c r="D124" s="8"/>
      <c r="E124" s="150">
        <v>2023</v>
      </c>
      <c r="F124" s="23">
        <v>2022</v>
      </c>
      <c r="G124" s="9">
        <v>2021</v>
      </c>
      <c r="H124" s="10">
        <v>2020</v>
      </c>
      <c r="I124" s="10">
        <v>2019</v>
      </c>
      <c r="J124" s="10">
        <v>2018</v>
      </c>
    </row>
    <row r="125" spans="3:10" ht="21" x14ac:dyDescent="0.35">
      <c r="C125" s="11" t="s">
        <v>198</v>
      </c>
      <c r="D125" s="12"/>
      <c r="E125" s="12"/>
      <c r="F125" s="122"/>
      <c r="G125" s="13"/>
      <c r="H125" s="13"/>
      <c r="I125" s="13"/>
      <c r="J125" s="13"/>
    </row>
    <row r="126" spans="3:10" ht="18" x14ac:dyDescent="0.35">
      <c r="C126" s="14" t="s">
        <v>200</v>
      </c>
      <c r="D126" s="15" t="s">
        <v>12</v>
      </c>
      <c r="E126" s="157">
        <f>SUM(E127:E134)</f>
        <v>9355889.8599999994</v>
      </c>
      <c r="F126" s="213">
        <f>SUM(F127:F134)</f>
        <v>6680318.7000000002</v>
      </c>
      <c r="G126" s="16"/>
      <c r="H126" s="16"/>
      <c r="I126" s="16"/>
      <c r="J126" s="16"/>
    </row>
    <row r="127" spans="3:10" ht="18" x14ac:dyDescent="0.35">
      <c r="C127" s="17" t="s">
        <v>201</v>
      </c>
      <c r="D127" s="18" t="s">
        <v>14</v>
      </c>
      <c r="E127" s="259">
        <v>507961.61</v>
      </c>
      <c r="F127" s="226">
        <v>1030000</v>
      </c>
      <c r="G127" s="16"/>
      <c r="H127" s="16"/>
      <c r="I127" s="16"/>
      <c r="J127" s="16"/>
    </row>
    <row r="128" spans="3:10" ht="18" x14ac:dyDescent="0.35">
      <c r="C128" s="17" t="s">
        <v>202</v>
      </c>
      <c r="D128" s="18" t="s">
        <v>14</v>
      </c>
      <c r="E128" s="260"/>
      <c r="F128" s="226">
        <v>146789.5</v>
      </c>
      <c r="G128" s="16"/>
      <c r="H128" s="16"/>
      <c r="I128" s="16"/>
      <c r="J128" s="16"/>
    </row>
    <row r="129" spans="3:10" ht="18" x14ac:dyDescent="0.35">
      <c r="C129" s="17" t="s">
        <v>203</v>
      </c>
      <c r="D129" s="18" t="s">
        <v>14</v>
      </c>
      <c r="E129" s="158">
        <v>81344.62</v>
      </c>
      <c r="F129" s="226">
        <v>284820.3</v>
      </c>
      <c r="G129" s="21"/>
      <c r="H129" s="21"/>
      <c r="I129" s="21"/>
      <c r="J129" s="21"/>
    </row>
    <row r="130" spans="3:10" ht="18" x14ac:dyDescent="0.35">
      <c r="C130" s="17" t="s">
        <v>204</v>
      </c>
      <c r="D130" s="18" t="s">
        <v>14</v>
      </c>
      <c r="E130" s="159">
        <v>44.43</v>
      </c>
      <c r="F130" s="226">
        <v>88.1</v>
      </c>
      <c r="G130" s="21"/>
      <c r="H130" s="21"/>
      <c r="I130" s="21"/>
      <c r="J130" s="21"/>
    </row>
    <row r="131" spans="3:10" ht="18" x14ac:dyDescent="0.35">
      <c r="C131" s="17" t="s">
        <v>205</v>
      </c>
      <c r="D131" s="18" t="s">
        <v>14</v>
      </c>
      <c r="E131" s="158">
        <v>5025.8100000000004</v>
      </c>
      <c r="F131" s="226">
        <v>16865.3</v>
      </c>
      <c r="G131" s="21"/>
      <c r="H131" s="21"/>
      <c r="I131" s="21"/>
      <c r="J131" s="21"/>
    </row>
    <row r="132" spans="3:10" ht="18" x14ac:dyDescent="0.35">
      <c r="C132" s="17" t="s">
        <v>206</v>
      </c>
      <c r="D132" s="18" t="s">
        <v>14</v>
      </c>
      <c r="E132" s="158">
        <v>99.79</v>
      </c>
      <c r="F132" s="226">
        <v>8.4</v>
      </c>
      <c r="G132" s="21"/>
      <c r="H132" s="21"/>
      <c r="I132" s="21"/>
      <c r="J132" s="21"/>
    </row>
    <row r="133" spans="3:10" ht="18" x14ac:dyDescent="0.35">
      <c r="C133" s="17" t="s">
        <v>207</v>
      </c>
      <c r="D133" s="18" t="s">
        <v>14</v>
      </c>
      <c r="E133" s="158">
        <v>8621542.5999999996</v>
      </c>
      <c r="F133" s="227">
        <v>5020717.8</v>
      </c>
      <c r="G133" s="21"/>
      <c r="H133" s="21"/>
      <c r="I133" s="21"/>
      <c r="J133" s="21"/>
    </row>
    <row r="134" spans="3:10" ht="18" x14ac:dyDescent="0.35">
      <c r="C134" s="17" t="s">
        <v>208</v>
      </c>
      <c r="D134" s="18" t="s">
        <v>14</v>
      </c>
      <c r="E134" s="158">
        <v>139871</v>
      </c>
      <c r="F134" s="227">
        <v>181029.3</v>
      </c>
      <c r="G134" s="21"/>
      <c r="H134" s="21"/>
      <c r="I134" s="21"/>
      <c r="J134" s="21"/>
    </row>
    <row r="135" spans="3:10" ht="4.5" customHeight="1" x14ac:dyDescent="0.25">
      <c r="D135" s="29"/>
      <c r="E135" s="29"/>
      <c r="G135" s="30"/>
      <c r="H135" s="31"/>
      <c r="I135" s="32"/>
      <c r="J135" s="32"/>
    </row>
    <row r="136" spans="3:10" ht="7.5" customHeight="1" x14ac:dyDescent="0.25">
      <c r="D136" s="29"/>
      <c r="E136" s="29"/>
      <c r="G136" s="30"/>
      <c r="H136" s="31"/>
      <c r="I136" s="32"/>
      <c r="J136" s="32"/>
    </row>
    <row r="138" spans="3:10" x14ac:dyDescent="0.25">
      <c r="E138" s="164"/>
      <c r="F138" s="165"/>
    </row>
  </sheetData>
  <mergeCells count="10">
    <mergeCell ref="C123:J123"/>
    <mergeCell ref="E127:E128"/>
    <mergeCell ref="C121:J121"/>
    <mergeCell ref="C1:J1"/>
    <mergeCell ref="C2:J2"/>
    <mergeCell ref="C4:J4"/>
    <mergeCell ref="C33:J33"/>
    <mergeCell ref="C108:J108"/>
    <mergeCell ref="C111:J111"/>
    <mergeCell ref="C30:J30"/>
  </mergeCells>
  <pageMargins left="0.7" right="0.7" top="0.75" bottom="0.75" header="0.3" footer="0.3"/>
  <pageSetup paperSize="8" scale="4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95805-4E5A-43EB-91C7-D7BE10E13F81}">
  <sheetPr>
    <tabColor theme="5" tint="0.39997558519241921"/>
    <pageSetUpPr fitToPage="1"/>
  </sheetPr>
  <dimension ref="A1:M24"/>
  <sheetViews>
    <sheetView workbookViewId="0">
      <selection activeCell="E23" sqref="E23:J23"/>
    </sheetView>
  </sheetViews>
  <sheetFormatPr defaultColWidth="9.140625" defaultRowHeight="15" x14ac:dyDescent="0.25"/>
  <cols>
    <col min="1" max="1" width="9.140625" style="1"/>
    <col min="2" max="2" width="61.85546875" style="1" bestFit="1" customWidth="1"/>
    <col min="3" max="3" width="13.42578125" style="1" customWidth="1"/>
    <col min="4" max="9" width="13.42578125" style="112" customWidth="1"/>
    <col min="10" max="16384" width="9.140625" style="1"/>
  </cols>
  <sheetData>
    <row r="1" spans="1:13" ht="107.25" customHeight="1" x14ac:dyDescent="0.25">
      <c r="A1" s="46"/>
      <c r="B1" s="266" t="s">
        <v>112</v>
      </c>
      <c r="C1" s="266"/>
      <c r="D1" s="266"/>
      <c r="E1" s="266"/>
      <c r="F1" s="266"/>
      <c r="G1" s="266"/>
      <c r="H1" s="266"/>
      <c r="I1" s="266"/>
    </row>
    <row r="2" spans="1:13" ht="32.25" customHeight="1" x14ac:dyDescent="0.25">
      <c r="A2" s="46"/>
      <c r="B2" s="267" t="s">
        <v>113</v>
      </c>
      <c r="C2" s="267"/>
      <c r="D2" s="267"/>
      <c r="E2" s="267"/>
      <c r="F2" s="267"/>
      <c r="G2" s="267"/>
      <c r="H2" s="267"/>
      <c r="I2" s="267"/>
      <c r="M2"/>
    </row>
    <row r="3" spans="1:13" x14ac:dyDescent="0.25">
      <c r="A3" s="268"/>
      <c r="B3" s="268"/>
      <c r="C3" s="149">
        <v>2023</v>
      </c>
      <c r="D3" s="107">
        <v>2022</v>
      </c>
      <c r="E3" s="107">
        <v>2021</v>
      </c>
      <c r="F3" s="107">
        <v>2020</v>
      </c>
      <c r="G3" s="107">
        <v>2019</v>
      </c>
      <c r="H3" s="107">
        <v>2018</v>
      </c>
      <c r="I3" s="107">
        <v>2017</v>
      </c>
    </row>
    <row r="4" spans="1:13" ht="15" customHeight="1" x14ac:dyDescent="0.25">
      <c r="A4" s="46"/>
      <c r="B4" s="47" t="s">
        <v>114</v>
      </c>
      <c r="C4" s="139">
        <v>5.0199999999999996</v>
      </c>
      <c r="D4" s="239">
        <v>4.45</v>
      </c>
      <c r="E4" s="108">
        <v>4.7</v>
      </c>
      <c r="F4" s="108">
        <v>6.31</v>
      </c>
      <c r="G4" s="108">
        <v>10.79</v>
      </c>
      <c r="H4" s="108">
        <v>10.53</v>
      </c>
      <c r="I4" s="108">
        <v>10.89</v>
      </c>
    </row>
    <row r="5" spans="1:13" x14ac:dyDescent="0.25">
      <c r="A5" s="46"/>
      <c r="B5" s="47" t="s">
        <v>115</v>
      </c>
      <c r="C5" s="139">
        <v>0</v>
      </c>
      <c r="D5" s="239">
        <v>0</v>
      </c>
      <c r="E5" s="108">
        <v>0</v>
      </c>
      <c r="F5" s="108">
        <v>0</v>
      </c>
      <c r="G5" s="108">
        <v>0</v>
      </c>
      <c r="H5" s="108">
        <v>0</v>
      </c>
      <c r="I5" s="108">
        <v>0</v>
      </c>
    </row>
    <row r="6" spans="1:13" x14ac:dyDescent="0.25">
      <c r="A6" s="46"/>
      <c r="B6" s="47" t="s">
        <v>116</v>
      </c>
      <c r="C6" s="139">
        <v>0</v>
      </c>
      <c r="D6" s="239">
        <v>0</v>
      </c>
      <c r="E6" s="108">
        <v>0</v>
      </c>
      <c r="F6" s="108">
        <v>0</v>
      </c>
      <c r="G6" s="108">
        <v>0</v>
      </c>
      <c r="H6" s="108">
        <v>0</v>
      </c>
      <c r="I6" s="108">
        <v>0</v>
      </c>
    </row>
    <row r="7" spans="1:13" x14ac:dyDescent="0.25">
      <c r="A7" s="46"/>
      <c r="B7" s="47" t="s">
        <v>117</v>
      </c>
      <c r="C7" s="139">
        <v>0</v>
      </c>
      <c r="D7" s="239">
        <v>0</v>
      </c>
      <c r="E7" s="108">
        <v>0</v>
      </c>
      <c r="F7" s="108">
        <v>0</v>
      </c>
      <c r="G7" s="108">
        <v>1</v>
      </c>
      <c r="H7" s="108">
        <v>1</v>
      </c>
      <c r="I7" s="108">
        <v>1</v>
      </c>
    </row>
    <row r="8" spans="1:13" x14ac:dyDescent="0.25">
      <c r="A8" s="46"/>
      <c r="B8" s="47" t="s">
        <v>118</v>
      </c>
      <c r="C8" s="139">
        <v>1</v>
      </c>
      <c r="D8" s="239">
        <v>0</v>
      </c>
      <c r="E8" s="108">
        <v>1</v>
      </c>
      <c r="F8" s="108">
        <v>2</v>
      </c>
      <c r="G8" s="108">
        <v>1</v>
      </c>
      <c r="H8" s="108">
        <v>3</v>
      </c>
      <c r="I8" s="108">
        <v>4</v>
      </c>
    </row>
    <row r="9" spans="1:13" x14ac:dyDescent="0.25">
      <c r="A9" s="46"/>
      <c r="B9" s="47" t="s">
        <v>119</v>
      </c>
      <c r="C9" s="139">
        <v>0.2</v>
      </c>
      <c r="D9" s="239">
        <v>0</v>
      </c>
      <c r="E9" s="108">
        <v>0.21</v>
      </c>
      <c r="F9" s="108">
        <v>0.317</v>
      </c>
      <c r="G9" s="108">
        <v>0.09</v>
      </c>
      <c r="H9" s="108">
        <v>0.28000000000000003</v>
      </c>
      <c r="I9" s="108">
        <v>0.37</v>
      </c>
    </row>
    <row r="10" spans="1:13" ht="17.25" x14ac:dyDescent="0.25">
      <c r="A10" s="46"/>
      <c r="B10" s="47" t="s">
        <v>120</v>
      </c>
      <c r="C10" s="139" t="s">
        <v>191</v>
      </c>
      <c r="D10" s="239">
        <v>0.28000000000000003</v>
      </c>
      <c r="E10" s="108">
        <v>0.22</v>
      </c>
      <c r="F10" s="108">
        <v>0.22</v>
      </c>
      <c r="G10" s="108">
        <v>0.24</v>
      </c>
      <c r="H10" s="108">
        <v>0.26</v>
      </c>
      <c r="I10" s="108">
        <v>0.27</v>
      </c>
    </row>
    <row r="11" spans="1:13" x14ac:dyDescent="0.25">
      <c r="A11" s="46"/>
      <c r="B11" s="47" t="s">
        <v>121</v>
      </c>
      <c r="C11" s="139">
        <v>1</v>
      </c>
      <c r="D11" s="239">
        <v>0</v>
      </c>
      <c r="E11" s="108">
        <v>2</v>
      </c>
      <c r="F11" s="108">
        <v>8</v>
      </c>
      <c r="G11" s="108">
        <v>6</v>
      </c>
      <c r="H11" s="108">
        <v>6</v>
      </c>
      <c r="I11" s="108">
        <v>8</v>
      </c>
    </row>
    <row r="12" spans="1:13" x14ac:dyDescent="0.25">
      <c r="A12" s="46"/>
      <c r="B12" s="47" t="s">
        <v>122</v>
      </c>
      <c r="C12" s="139">
        <v>0.2</v>
      </c>
      <c r="D12" s="239">
        <v>0</v>
      </c>
      <c r="E12" s="108">
        <v>0.43</v>
      </c>
      <c r="F12" s="108">
        <v>1.27</v>
      </c>
      <c r="G12" s="108">
        <v>0.56000000000000005</v>
      </c>
      <c r="H12" s="108">
        <v>0.56999999999999995</v>
      </c>
      <c r="I12" s="108">
        <v>0.73</v>
      </c>
    </row>
    <row r="13" spans="1:13" ht="17.25" x14ac:dyDescent="0.25">
      <c r="A13" s="46"/>
      <c r="B13" s="47" t="s">
        <v>123</v>
      </c>
      <c r="C13" s="139" t="s">
        <v>191</v>
      </c>
      <c r="D13" s="239">
        <v>0.9</v>
      </c>
      <c r="E13" s="108">
        <v>0.77</v>
      </c>
      <c r="F13" s="108">
        <v>0.7</v>
      </c>
      <c r="G13" s="108">
        <v>0.92</v>
      </c>
      <c r="H13" s="108">
        <v>0.99</v>
      </c>
      <c r="I13" s="108">
        <v>0.96</v>
      </c>
    </row>
    <row r="14" spans="1:13" x14ac:dyDescent="0.25">
      <c r="A14" s="46"/>
      <c r="B14" s="47" t="s">
        <v>124</v>
      </c>
      <c r="C14" s="139">
        <v>3</v>
      </c>
      <c r="D14" s="239">
        <v>7</v>
      </c>
      <c r="E14" s="108">
        <v>5</v>
      </c>
      <c r="F14" s="108">
        <v>11</v>
      </c>
      <c r="G14" s="108">
        <v>15</v>
      </c>
      <c r="H14" s="108">
        <v>6</v>
      </c>
      <c r="I14" s="108">
        <v>7</v>
      </c>
    </row>
    <row r="15" spans="1:13" x14ac:dyDescent="0.25">
      <c r="A15" s="46"/>
      <c r="B15" s="47" t="s">
        <v>125</v>
      </c>
      <c r="C15" s="139">
        <v>0.6</v>
      </c>
      <c r="D15" s="240">
        <v>1.56</v>
      </c>
      <c r="E15" s="108">
        <v>1.06</v>
      </c>
      <c r="F15" s="108">
        <v>1.74</v>
      </c>
      <c r="G15" s="108">
        <v>1.39</v>
      </c>
      <c r="H15" s="108">
        <v>0.56999999999999995</v>
      </c>
      <c r="I15" s="108">
        <v>0.64</v>
      </c>
    </row>
    <row r="16" spans="1:13" x14ac:dyDescent="0.25">
      <c r="A16" s="46"/>
      <c r="B16" s="47" t="s">
        <v>126</v>
      </c>
      <c r="C16" s="139">
        <v>0</v>
      </c>
      <c r="D16" s="239">
        <v>0</v>
      </c>
      <c r="E16" s="108">
        <v>0</v>
      </c>
      <c r="F16" s="108">
        <v>0</v>
      </c>
      <c r="G16" s="108">
        <v>0.09</v>
      </c>
      <c r="H16" s="108">
        <v>0</v>
      </c>
      <c r="I16" s="108">
        <v>0</v>
      </c>
    </row>
    <row r="17" spans="1:10" x14ac:dyDescent="0.25">
      <c r="A17" s="46"/>
      <c r="B17" s="47" t="s">
        <v>127</v>
      </c>
      <c r="C17" s="139">
        <v>1.24</v>
      </c>
      <c r="D17" s="239">
        <v>1.02</v>
      </c>
      <c r="E17" s="108">
        <v>1.47</v>
      </c>
      <c r="F17" s="108">
        <v>2.59</v>
      </c>
      <c r="G17" s="108">
        <v>6.74</v>
      </c>
      <c r="H17" s="108">
        <v>5.4</v>
      </c>
      <c r="I17" s="108">
        <v>5.19</v>
      </c>
    </row>
    <row r="18" spans="1:10" x14ac:dyDescent="0.25">
      <c r="A18" s="46"/>
      <c r="B18" s="48" t="s">
        <v>128</v>
      </c>
      <c r="C18" s="140">
        <v>0</v>
      </c>
      <c r="D18" s="241">
        <v>0.98</v>
      </c>
      <c r="E18" s="109">
        <v>0</v>
      </c>
      <c r="F18" s="109">
        <v>0.39</v>
      </c>
      <c r="G18" s="109">
        <v>0.3</v>
      </c>
      <c r="H18" s="109">
        <v>0.18</v>
      </c>
      <c r="I18" s="109">
        <v>0.77</v>
      </c>
    </row>
    <row r="19" spans="1:10" x14ac:dyDescent="0.25">
      <c r="A19" s="268"/>
      <c r="B19" s="268"/>
      <c r="C19" s="46"/>
      <c r="D19" s="110"/>
      <c r="E19" s="110"/>
      <c r="F19" s="110"/>
      <c r="G19" s="110"/>
      <c r="H19" s="110"/>
      <c r="I19" s="110"/>
    </row>
    <row r="20" spans="1:10" ht="17.25" x14ac:dyDescent="0.25">
      <c r="A20" s="46"/>
      <c r="B20" s="1" t="s">
        <v>196</v>
      </c>
      <c r="D20" s="111"/>
      <c r="E20" s="110"/>
      <c r="F20" s="110"/>
      <c r="G20" s="110"/>
      <c r="H20" s="110"/>
      <c r="I20" s="110"/>
    </row>
    <row r="21" spans="1:10" x14ac:dyDescent="0.25">
      <c r="B21" s="248" t="s">
        <v>194</v>
      </c>
      <c r="C21" s="46"/>
      <c r="D21" s="110"/>
      <c r="E21" s="110"/>
      <c r="F21" s="110"/>
      <c r="G21" s="110"/>
      <c r="H21" s="110"/>
      <c r="I21" s="110"/>
    </row>
    <row r="22" spans="1:10" x14ac:dyDescent="0.25">
      <c r="B22" t="s">
        <v>195</v>
      </c>
    </row>
    <row r="23" spans="1:10" ht="14.25" customHeight="1" x14ac:dyDescent="0.25">
      <c r="B23" t="s">
        <v>546</v>
      </c>
      <c r="E23" s="266"/>
      <c r="F23" s="266"/>
      <c r="G23" s="266"/>
      <c r="H23" s="266"/>
      <c r="I23" s="266"/>
      <c r="J23" s="266"/>
    </row>
    <row r="24" spans="1:10" x14ac:dyDescent="0.25">
      <c r="B24"/>
    </row>
  </sheetData>
  <mergeCells count="5">
    <mergeCell ref="E23:J23"/>
    <mergeCell ref="B1:I1"/>
    <mergeCell ref="B2:I2"/>
    <mergeCell ref="A3:B3"/>
    <mergeCell ref="A19:B19"/>
  </mergeCells>
  <pageMargins left="0.7" right="0.7" top="0.75" bottom="0.75" header="0.3" footer="0.3"/>
  <pageSetup paperSize="9" scale="4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62EF-7895-4E31-A5F4-F92EE87B280D}">
  <sheetPr>
    <tabColor theme="5" tint="0.39997558519241921"/>
  </sheetPr>
  <dimension ref="B3:K13"/>
  <sheetViews>
    <sheetView zoomScaleNormal="100" workbookViewId="0">
      <selection activeCell="E5" sqref="E5:J9"/>
    </sheetView>
  </sheetViews>
  <sheetFormatPr defaultColWidth="9.140625" defaultRowHeight="15" x14ac:dyDescent="0.25"/>
  <cols>
    <col min="1" max="1" width="9.140625" style="1"/>
    <col min="2" max="2" width="30.28515625" style="1" bestFit="1" customWidth="1"/>
    <col min="3" max="4" width="20.140625" style="1" customWidth="1"/>
    <col min="5" max="5" width="14.5703125" style="1" customWidth="1"/>
    <col min="6" max="6" width="18" style="1" customWidth="1"/>
    <col min="7" max="10" width="9.140625" style="1" customWidth="1"/>
    <col min="11" max="16384" width="9.140625" style="1"/>
  </cols>
  <sheetData>
    <row r="3" spans="2:11" ht="36" x14ac:dyDescent="0.25">
      <c r="B3" s="269" t="s">
        <v>129</v>
      </c>
      <c r="C3" s="269"/>
      <c r="D3" s="269"/>
      <c r="E3" s="269"/>
      <c r="F3" s="269"/>
      <c r="G3" s="269"/>
      <c r="H3" s="269"/>
      <c r="I3" s="269"/>
      <c r="J3" s="269"/>
      <c r="K3" s="46"/>
    </row>
    <row r="4" spans="2:11" x14ac:dyDescent="0.25">
      <c r="B4" s="49"/>
      <c r="C4" s="49"/>
      <c r="D4" s="148">
        <v>2023</v>
      </c>
      <c r="E4" s="103">
        <v>2022</v>
      </c>
      <c r="F4" s="104">
        <v>2021</v>
      </c>
      <c r="G4" s="104">
        <v>2020</v>
      </c>
      <c r="H4" s="104">
        <v>2019</v>
      </c>
      <c r="I4" s="104">
        <v>2018</v>
      </c>
      <c r="J4" s="104">
        <v>2017</v>
      </c>
      <c r="K4" s="46"/>
    </row>
    <row r="5" spans="2:11" x14ac:dyDescent="0.25">
      <c r="B5" s="47" t="s">
        <v>130</v>
      </c>
      <c r="C5" s="50" t="s">
        <v>131</v>
      </c>
      <c r="D5" s="205">
        <v>217</v>
      </c>
      <c r="E5" s="105">
        <v>169.1</v>
      </c>
      <c r="F5" s="105">
        <v>204</v>
      </c>
      <c r="G5" s="105">
        <v>143</v>
      </c>
      <c r="H5" s="105">
        <v>299</v>
      </c>
      <c r="I5" s="105">
        <v>251</v>
      </c>
      <c r="J5" s="105">
        <v>194</v>
      </c>
      <c r="K5" s="46"/>
    </row>
    <row r="6" spans="2:11" x14ac:dyDescent="0.25">
      <c r="B6" s="47" t="s">
        <v>132</v>
      </c>
      <c r="C6" s="50" t="s">
        <v>131</v>
      </c>
      <c r="D6" s="205">
        <v>3</v>
      </c>
      <c r="E6" s="105">
        <v>3.3</v>
      </c>
      <c r="F6" s="105">
        <v>2</v>
      </c>
      <c r="G6" s="105">
        <v>17</v>
      </c>
      <c r="H6" s="105">
        <v>35</v>
      </c>
      <c r="I6" s="105">
        <v>31</v>
      </c>
      <c r="J6" s="105">
        <v>37</v>
      </c>
      <c r="K6" s="46"/>
    </row>
    <row r="7" spans="2:11" x14ac:dyDescent="0.25">
      <c r="B7" s="47" t="s">
        <v>133</v>
      </c>
      <c r="C7" s="50" t="s">
        <v>131</v>
      </c>
      <c r="D7" s="205">
        <v>1</v>
      </c>
      <c r="E7" s="105">
        <v>0.6</v>
      </c>
      <c r="F7" s="105"/>
      <c r="G7" s="105">
        <v>1</v>
      </c>
      <c r="H7" s="105">
        <v>2</v>
      </c>
      <c r="I7" s="105">
        <v>2</v>
      </c>
      <c r="J7" s="105">
        <v>3</v>
      </c>
      <c r="K7" s="46"/>
    </row>
    <row r="8" spans="2:11" x14ac:dyDescent="0.25">
      <c r="B8" s="47" t="s">
        <v>134</v>
      </c>
      <c r="C8" s="50" t="s">
        <v>131</v>
      </c>
      <c r="D8" s="205" t="s">
        <v>191</v>
      </c>
      <c r="E8" s="105">
        <v>0</v>
      </c>
      <c r="F8" s="105">
        <v>1</v>
      </c>
      <c r="G8" s="105"/>
      <c r="H8" s="105"/>
      <c r="I8" s="105"/>
      <c r="J8" s="105"/>
      <c r="K8" s="46"/>
    </row>
    <row r="9" spans="2:11" x14ac:dyDescent="0.25">
      <c r="B9" s="131" t="s">
        <v>190</v>
      </c>
      <c r="C9" s="132"/>
      <c r="D9" s="206">
        <v>0</v>
      </c>
      <c r="E9" s="105">
        <v>0.3</v>
      </c>
      <c r="F9" s="133"/>
      <c r="G9" s="133"/>
      <c r="H9" s="133"/>
      <c r="I9" s="133"/>
      <c r="J9" s="133"/>
      <c r="K9" s="46"/>
    </row>
    <row r="10" spans="2:11" ht="15.75" x14ac:dyDescent="0.25">
      <c r="B10" s="51" t="s">
        <v>135</v>
      </c>
      <c r="C10" s="52" t="s">
        <v>131</v>
      </c>
      <c r="D10" s="204">
        <f>SUM(D5:D9)</f>
        <v>221</v>
      </c>
      <c r="E10" s="134">
        <f>SUM(E5:E9)</f>
        <v>173.3</v>
      </c>
      <c r="F10" s="106">
        <v>207</v>
      </c>
      <c r="G10" s="106">
        <v>162</v>
      </c>
      <c r="H10" s="106">
        <v>336</v>
      </c>
      <c r="I10" s="106">
        <v>283</v>
      </c>
      <c r="J10" s="106">
        <v>235</v>
      </c>
      <c r="K10" s="46"/>
    </row>
    <row r="11" spans="2:11" x14ac:dyDescent="0.25">
      <c r="B11" s="53"/>
      <c r="C11" s="53"/>
      <c r="D11" s="53"/>
      <c r="E11" s="53"/>
      <c r="F11" s="53"/>
      <c r="G11" s="53"/>
      <c r="H11" s="53"/>
      <c r="I11" s="53"/>
      <c r="J11" s="53"/>
      <c r="K11" s="46"/>
    </row>
    <row r="12" spans="2:11" x14ac:dyDescent="0.25">
      <c r="B12" s="46"/>
      <c r="C12" s="46"/>
      <c r="D12" s="46"/>
      <c r="E12" s="46"/>
      <c r="F12" s="46"/>
      <c r="G12" s="46"/>
      <c r="H12" s="46"/>
      <c r="I12" s="46"/>
      <c r="J12" s="46"/>
      <c r="K12" s="46"/>
    </row>
    <row r="13" spans="2:11" x14ac:dyDescent="0.25">
      <c r="B13" s="46"/>
      <c r="C13" s="46"/>
      <c r="D13" s="46"/>
      <c r="E13" s="46"/>
      <c r="F13" s="46"/>
      <c r="G13" s="46"/>
      <c r="H13" s="46"/>
      <c r="I13" s="46"/>
      <c r="J13" s="46"/>
      <c r="K13" s="46"/>
    </row>
  </sheetData>
  <mergeCells count="1">
    <mergeCell ref="B3:J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27007-E660-40FD-88E3-0250ABD9B2DF}">
  <sheetPr>
    <tabColor theme="5" tint="0.39997558519241921"/>
  </sheetPr>
  <dimension ref="A4:K11"/>
  <sheetViews>
    <sheetView workbookViewId="0">
      <selection activeCell="G21" sqref="G21"/>
    </sheetView>
  </sheetViews>
  <sheetFormatPr defaultColWidth="9.140625" defaultRowHeight="15" x14ac:dyDescent="0.25"/>
  <cols>
    <col min="1" max="2" width="9.140625" style="1"/>
    <col min="3" max="3" width="43" style="1" customWidth="1"/>
    <col min="4" max="4" width="15" style="1" customWidth="1"/>
    <col min="5" max="5" width="18.28515625" style="1" bestFit="1" customWidth="1"/>
    <col min="6" max="10" width="12.28515625" style="1" bestFit="1" customWidth="1"/>
    <col min="11" max="16384" width="9.140625" style="1"/>
  </cols>
  <sheetData>
    <row r="4" spans="1:11" ht="36" x14ac:dyDescent="0.25">
      <c r="A4" s="46"/>
      <c r="B4" s="266" t="s">
        <v>136</v>
      </c>
      <c r="C4" s="266"/>
      <c r="D4" s="266"/>
      <c r="E4" s="266"/>
      <c r="F4" s="266"/>
      <c r="G4" s="266"/>
      <c r="H4" s="266"/>
      <c r="I4" s="266"/>
      <c r="J4" s="266"/>
      <c r="K4" s="46"/>
    </row>
    <row r="5" spans="1:11" x14ac:dyDescent="0.25">
      <c r="A5" s="268"/>
      <c r="B5" s="268"/>
      <c r="C5" s="46"/>
      <c r="D5" s="215">
        <v>2023</v>
      </c>
      <c r="E5" s="54">
        <v>2022</v>
      </c>
      <c r="F5" s="54">
        <v>2021</v>
      </c>
      <c r="G5" s="54">
        <v>2020</v>
      </c>
      <c r="H5" s="54">
        <v>2019</v>
      </c>
      <c r="I5" s="54">
        <v>2018</v>
      </c>
      <c r="J5" s="54">
        <v>2017</v>
      </c>
      <c r="K5" s="46"/>
    </row>
    <row r="6" spans="1:11" x14ac:dyDescent="0.25">
      <c r="A6" s="46"/>
      <c r="B6" s="55" t="s">
        <v>137</v>
      </c>
      <c r="C6" s="55"/>
      <c r="D6" s="214">
        <v>3103327.3295984003</v>
      </c>
      <c r="E6" s="242">
        <v>3205279</v>
      </c>
      <c r="F6" s="242">
        <v>3243212</v>
      </c>
      <c r="G6" s="242">
        <v>3359699</v>
      </c>
      <c r="H6" s="242">
        <v>2663365</v>
      </c>
      <c r="I6" s="242">
        <v>2091990</v>
      </c>
      <c r="J6" s="242">
        <v>1121561</v>
      </c>
      <c r="K6" s="46"/>
    </row>
    <row r="7" spans="1:11" x14ac:dyDescent="0.25">
      <c r="A7" s="46"/>
      <c r="B7" s="55" t="s">
        <v>138</v>
      </c>
      <c r="C7" s="55"/>
      <c r="D7" s="214">
        <v>598792.33000159997</v>
      </c>
      <c r="E7" s="242">
        <v>534512</v>
      </c>
      <c r="F7" s="242">
        <v>240899</v>
      </c>
      <c r="G7" s="242">
        <v>1233759</v>
      </c>
      <c r="H7" s="242">
        <v>1490631</v>
      </c>
      <c r="I7" s="242">
        <v>896965</v>
      </c>
      <c r="J7" s="242">
        <v>1285450</v>
      </c>
      <c r="K7" s="46"/>
    </row>
    <row r="8" spans="1:11" x14ac:dyDescent="0.25">
      <c r="A8" s="46"/>
      <c r="B8" s="55" t="s">
        <v>139</v>
      </c>
      <c r="C8" s="55"/>
      <c r="D8" s="214"/>
      <c r="E8" s="242" t="s">
        <v>189</v>
      </c>
      <c r="F8" s="242"/>
      <c r="G8" s="242">
        <v>1597</v>
      </c>
      <c r="H8" s="242">
        <v>27605</v>
      </c>
      <c r="I8" s="242">
        <v>21478</v>
      </c>
      <c r="J8" s="242">
        <v>167424</v>
      </c>
      <c r="K8" s="46"/>
    </row>
    <row r="9" spans="1:11" x14ac:dyDescent="0.25">
      <c r="A9" s="46"/>
      <c r="B9" s="55" t="s">
        <v>140</v>
      </c>
      <c r="C9" s="55"/>
      <c r="D9" s="214">
        <v>355317.75</v>
      </c>
      <c r="E9" s="242">
        <v>100000</v>
      </c>
      <c r="F9" s="242">
        <v>438283</v>
      </c>
      <c r="G9" s="242">
        <v>112003</v>
      </c>
      <c r="H9" s="242">
        <v>261055</v>
      </c>
      <c r="I9" s="242">
        <v>1425253</v>
      </c>
      <c r="J9" s="242">
        <v>820342</v>
      </c>
      <c r="K9" s="46"/>
    </row>
    <row r="10" spans="1:11" ht="15.75" x14ac:dyDescent="0.25">
      <c r="A10" s="46"/>
      <c r="B10" s="51" t="s">
        <v>141</v>
      </c>
      <c r="C10" s="51"/>
      <c r="D10" s="56">
        <f>SUM(D6:D9)</f>
        <v>4057437.4096000004</v>
      </c>
      <c r="E10" s="56">
        <f>SUM(E6:E9)</f>
        <v>3839791</v>
      </c>
      <c r="F10" s="56">
        <v>3922394</v>
      </c>
      <c r="G10" s="56">
        <v>4707057</v>
      </c>
      <c r="H10" s="56">
        <v>4442656</v>
      </c>
      <c r="I10" s="56">
        <v>4435686</v>
      </c>
      <c r="J10" s="56">
        <v>3394777</v>
      </c>
      <c r="K10" s="46"/>
    </row>
    <row r="11" spans="1:11" x14ac:dyDescent="0.25">
      <c r="A11" s="268"/>
      <c r="B11" s="268"/>
      <c r="C11" s="46"/>
      <c r="D11" s="46"/>
      <c r="E11" s="46"/>
      <c r="F11" s="46"/>
      <c r="G11" s="46"/>
      <c r="H11" s="46"/>
      <c r="I11" s="46"/>
      <c r="J11" s="46"/>
      <c r="K11" s="46"/>
    </row>
  </sheetData>
  <mergeCells count="3">
    <mergeCell ref="B4:J4"/>
    <mergeCell ref="A5:B5"/>
    <mergeCell ref="A11:B1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28836-E8FB-45F4-B824-4D38593F0F5C}">
  <sheetPr>
    <tabColor theme="5" tint="0.39997558519241921"/>
    <pageSetUpPr fitToPage="1"/>
  </sheetPr>
  <dimension ref="B1:T73"/>
  <sheetViews>
    <sheetView zoomScaleNormal="100" workbookViewId="0">
      <pane xSplit="2" ySplit="3" topLeftCell="C20" activePane="bottomRight" state="frozen"/>
      <selection pane="topRight" activeCell="C1" sqref="C1"/>
      <selection pane="bottomLeft" activeCell="A4" sqref="A4"/>
      <selection pane="bottomRight" activeCell="M37" sqref="M37"/>
    </sheetView>
  </sheetViews>
  <sheetFormatPr defaultColWidth="72.7109375" defaultRowHeight="361.5" customHeight="1" x14ac:dyDescent="0.25"/>
  <cols>
    <col min="1" max="1" width="11.42578125" style="1" customWidth="1"/>
    <col min="2" max="2" width="100.42578125" style="1" customWidth="1"/>
    <col min="3" max="4" width="21.7109375" style="1" customWidth="1"/>
    <col min="5" max="5" width="18.140625" style="1" customWidth="1"/>
    <col min="6" max="14" width="18" style="1" customWidth="1"/>
    <col min="15" max="15" width="8.85546875" style="1" customWidth="1"/>
    <col min="16" max="16" width="7.42578125" style="1" customWidth="1"/>
    <col min="17" max="17" width="23.85546875" style="1" customWidth="1"/>
    <col min="18" max="18" width="16.7109375" style="1" customWidth="1"/>
    <col min="19" max="19" width="26.42578125" style="1" customWidth="1"/>
    <col min="20" max="20" width="13.140625" style="1" customWidth="1"/>
    <col min="21" max="16384" width="72.7109375" style="1"/>
  </cols>
  <sheetData>
    <row r="1" spans="2:20" ht="66" customHeight="1" x14ac:dyDescent="0.25">
      <c r="B1" s="275" t="s">
        <v>142</v>
      </c>
      <c r="C1" s="275"/>
      <c r="D1" s="275"/>
      <c r="E1" s="275"/>
      <c r="F1" s="275"/>
      <c r="G1" s="275"/>
      <c r="H1" s="275"/>
      <c r="I1" s="275"/>
      <c r="J1" s="275"/>
      <c r="K1" s="275"/>
      <c r="L1" s="57"/>
      <c r="M1" s="57"/>
      <c r="N1" s="57"/>
      <c r="O1" s="57"/>
      <c r="P1" s="57"/>
      <c r="Q1" s="57"/>
    </row>
    <row r="2" spans="2:20" ht="31.5" x14ac:dyDescent="0.25">
      <c r="B2" s="58" t="s">
        <v>143</v>
      </c>
      <c r="C2" s="144"/>
      <c r="D2" s="138">
        <v>2023</v>
      </c>
      <c r="E2" s="144"/>
      <c r="F2" s="272">
        <v>2022</v>
      </c>
      <c r="G2" s="273"/>
      <c r="H2" s="274"/>
      <c r="I2" s="276">
        <v>2021</v>
      </c>
      <c r="J2" s="277"/>
      <c r="K2" s="278"/>
      <c r="L2" s="276" t="s">
        <v>144</v>
      </c>
      <c r="M2" s="277"/>
      <c r="N2" s="278"/>
      <c r="O2" s="57"/>
      <c r="P2" s="57"/>
      <c r="Q2" s="57"/>
      <c r="R2" s="57"/>
      <c r="S2" s="57"/>
      <c r="T2" s="57"/>
    </row>
    <row r="3" spans="2:20" ht="15.75" x14ac:dyDescent="0.25">
      <c r="B3" s="59"/>
      <c r="C3" s="59" t="s">
        <v>145</v>
      </c>
      <c r="D3" s="59" t="s">
        <v>146</v>
      </c>
      <c r="E3" s="59" t="s">
        <v>147</v>
      </c>
      <c r="F3" s="60" t="s">
        <v>145</v>
      </c>
      <c r="G3" s="60" t="s">
        <v>146</v>
      </c>
      <c r="H3" s="60" t="s">
        <v>147</v>
      </c>
      <c r="I3" s="60" t="s">
        <v>145</v>
      </c>
      <c r="J3" s="60" t="s">
        <v>146</v>
      </c>
      <c r="K3" s="60" t="s">
        <v>147</v>
      </c>
      <c r="L3" s="60" t="s">
        <v>145</v>
      </c>
      <c r="M3" s="60" t="s">
        <v>146</v>
      </c>
      <c r="N3" s="61" t="s">
        <v>147</v>
      </c>
      <c r="O3" s="46"/>
      <c r="P3" s="46"/>
      <c r="Q3" s="46"/>
      <c r="R3" s="46"/>
      <c r="S3" s="46"/>
      <c r="T3" s="46"/>
    </row>
    <row r="4" spans="2:20" ht="15" x14ac:dyDescent="0.25">
      <c r="B4" s="62"/>
      <c r="C4" s="62"/>
      <c r="D4" s="62"/>
      <c r="E4" s="147"/>
      <c r="F4" s="62"/>
      <c r="G4" s="62"/>
      <c r="H4" s="62"/>
      <c r="I4" s="63"/>
      <c r="J4" s="63"/>
      <c r="K4" s="63"/>
      <c r="L4" s="63"/>
      <c r="M4" s="63"/>
      <c r="N4" s="64"/>
      <c r="O4" s="46"/>
      <c r="P4" s="46"/>
      <c r="Q4" s="46"/>
      <c r="R4" s="46"/>
      <c r="S4" s="46"/>
      <c r="T4" s="46"/>
    </row>
    <row r="5" spans="2:20" ht="15" x14ac:dyDescent="0.25">
      <c r="B5" s="62" t="s">
        <v>148</v>
      </c>
      <c r="C5" s="153">
        <v>2</v>
      </c>
      <c r="D5" s="153">
        <v>20</v>
      </c>
      <c r="E5" s="153">
        <v>22</v>
      </c>
      <c r="F5" s="62">
        <v>1</v>
      </c>
      <c r="G5" s="62">
        <v>23</v>
      </c>
      <c r="H5" s="62">
        <v>24</v>
      </c>
      <c r="I5" s="63">
        <v>0</v>
      </c>
      <c r="J5" s="63">
        <v>10</v>
      </c>
      <c r="K5" s="63">
        <v>10</v>
      </c>
      <c r="L5" s="63">
        <v>3</v>
      </c>
      <c r="M5" s="63">
        <v>17</v>
      </c>
      <c r="N5" s="64">
        <v>20</v>
      </c>
      <c r="O5" s="46"/>
      <c r="P5" s="46"/>
      <c r="Q5" s="46"/>
      <c r="R5" s="46"/>
      <c r="S5" s="46"/>
      <c r="T5" s="46"/>
    </row>
    <row r="6" spans="2:20" ht="15" x14ac:dyDescent="0.25">
      <c r="B6" s="62" t="s">
        <v>149</v>
      </c>
      <c r="C6" s="153">
        <v>101</v>
      </c>
      <c r="D6" s="153">
        <v>276</v>
      </c>
      <c r="E6" s="153">
        <v>377</v>
      </c>
      <c r="F6" s="62">
        <v>99</v>
      </c>
      <c r="G6" s="62">
        <v>259</v>
      </c>
      <c r="H6" s="62">
        <v>358</v>
      </c>
      <c r="I6" s="63">
        <v>101</v>
      </c>
      <c r="J6" s="63">
        <v>242</v>
      </c>
      <c r="K6" s="63">
        <v>343</v>
      </c>
      <c r="L6" s="63">
        <v>118</v>
      </c>
      <c r="M6" s="63">
        <v>272</v>
      </c>
      <c r="N6" s="64">
        <v>390</v>
      </c>
      <c r="O6" s="46"/>
      <c r="P6" s="46"/>
      <c r="Q6" s="46"/>
      <c r="R6" s="46"/>
      <c r="S6" s="46"/>
      <c r="T6" s="46"/>
    </row>
    <row r="7" spans="2:20" ht="15.75" x14ac:dyDescent="0.25">
      <c r="B7" s="59" t="s">
        <v>150</v>
      </c>
      <c r="C7" s="154">
        <f>SUM(C5:C6)</f>
        <v>103</v>
      </c>
      <c r="D7" s="154">
        <f>SUM(D5:D6)</f>
        <v>296</v>
      </c>
      <c r="E7" s="154">
        <f>SUM(E5:E6)</f>
        <v>399</v>
      </c>
      <c r="F7" s="59">
        <v>100</v>
      </c>
      <c r="G7" s="59">
        <v>282</v>
      </c>
      <c r="H7" s="59">
        <v>382</v>
      </c>
      <c r="I7" s="65">
        <v>101</v>
      </c>
      <c r="J7" s="65">
        <v>252</v>
      </c>
      <c r="K7" s="65">
        <v>353</v>
      </c>
      <c r="L7" s="65">
        <v>121</v>
      </c>
      <c r="M7" s="65">
        <v>289</v>
      </c>
      <c r="N7" s="66">
        <v>410</v>
      </c>
      <c r="O7" s="46"/>
      <c r="P7" s="46"/>
      <c r="Q7" s="46"/>
      <c r="R7" s="46"/>
      <c r="S7" s="46"/>
      <c r="T7" s="46"/>
    </row>
    <row r="8" spans="2:20" ht="15" x14ac:dyDescent="0.25">
      <c r="B8" s="62"/>
      <c r="C8" s="62"/>
      <c r="D8" s="62"/>
      <c r="E8" s="62"/>
      <c r="F8" s="62"/>
      <c r="G8" s="62"/>
      <c r="H8" s="62"/>
      <c r="I8" s="67"/>
      <c r="J8" s="67"/>
      <c r="K8" s="67"/>
      <c r="L8" s="67"/>
      <c r="M8" s="67"/>
      <c r="N8" s="68"/>
      <c r="O8" s="46"/>
      <c r="P8" s="46"/>
    </row>
    <row r="9" spans="2:20" ht="15.75" x14ac:dyDescent="0.25">
      <c r="B9" s="59" t="s">
        <v>151</v>
      </c>
      <c r="C9" s="154">
        <v>24</v>
      </c>
      <c r="D9" s="154">
        <v>91</v>
      </c>
      <c r="E9" s="154">
        <v>115</v>
      </c>
      <c r="F9" s="59">
        <v>23</v>
      </c>
      <c r="G9" s="59">
        <v>82</v>
      </c>
      <c r="H9" s="59">
        <v>105</v>
      </c>
      <c r="I9" s="65">
        <v>28</v>
      </c>
      <c r="J9" s="65">
        <v>78</v>
      </c>
      <c r="K9" s="65">
        <v>106</v>
      </c>
      <c r="L9" s="65">
        <v>31</v>
      </c>
      <c r="M9" s="65">
        <v>78</v>
      </c>
      <c r="N9" s="66">
        <v>109</v>
      </c>
      <c r="O9" s="46"/>
      <c r="P9" s="46"/>
    </row>
    <row r="10" spans="2:20" ht="15" x14ac:dyDescent="0.25">
      <c r="B10" s="62"/>
      <c r="C10" s="62"/>
      <c r="D10" s="62"/>
      <c r="E10" s="147"/>
      <c r="F10" s="62"/>
      <c r="G10" s="62"/>
      <c r="H10" s="62"/>
      <c r="I10" s="67"/>
      <c r="J10" s="67"/>
      <c r="K10" s="67"/>
      <c r="L10" s="67"/>
      <c r="M10" s="67"/>
      <c r="N10" s="68"/>
      <c r="O10" s="46"/>
      <c r="P10" s="46"/>
    </row>
    <row r="11" spans="2:20" ht="15" x14ac:dyDescent="0.25">
      <c r="B11" s="62" t="s">
        <v>152</v>
      </c>
      <c r="C11" s="153">
        <v>1</v>
      </c>
      <c r="D11" s="153">
        <v>1</v>
      </c>
      <c r="E11" s="153">
        <v>2</v>
      </c>
      <c r="F11" s="62">
        <v>1</v>
      </c>
      <c r="G11" s="62">
        <v>1</v>
      </c>
      <c r="H11" s="62">
        <v>2</v>
      </c>
      <c r="I11" s="67">
        <v>1</v>
      </c>
      <c r="J11" s="67">
        <v>1</v>
      </c>
      <c r="K11" s="67">
        <v>2</v>
      </c>
      <c r="L11" s="67">
        <v>1</v>
      </c>
      <c r="M11" s="67">
        <v>1</v>
      </c>
      <c r="N11" s="68">
        <v>2</v>
      </c>
      <c r="O11" s="46"/>
      <c r="P11" s="46"/>
    </row>
    <row r="12" spans="2:20" ht="15" x14ac:dyDescent="0.25">
      <c r="B12" s="62" t="s">
        <v>153</v>
      </c>
      <c r="C12" s="153">
        <v>4</v>
      </c>
      <c r="D12" s="153">
        <v>18</v>
      </c>
      <c r="E12" s="153">
        <v>22</v>
      </c>
      <c r="F12" s="62">
        <v>2</v>
      </c>
      <c r="G12" s="62">
        <v>18</v>
      </c>
      <c r="H12" s="62">
        <v>20</v>
      </c>
      <c r="I12" s="67">
        <v>1</v>
      </c>
      <c r="J12" s="67">
        <v>17</v>
      </c>
      <c r="K12" s="67">
        <v>18</v>
      </c>
      <c r="L12" s="67">
        <v>3</v>
      </c>
      <c r="M12" s="67">
        <v>17</v>
      </c>
      <c r="N12" s="68">
        <v>20</v>
      </c>
      <c r="O12" s="46"/>
      <c r="P12" s="46"/>
    </row>
    <row r="13" spans="2:20" ht="15.75" x14ac:dyDescent="0.25">
      <c r="B13" s="59" t="s">
        <v>154</v>
      </c>
      <c r="C13" s="154">
        <f>SUM(C11:C12)</f>
        <v>5</v>
      </c>
      <c r="D13" s="154">
        <f>SUM(D11:D12)</f>
        <v>19</v>
      </c>
      <c r="E13" s="154">
        <f>SUM(E11:E12)</f>
        <v>24</v>
      </c>
      <c r="F13" s="59">
        <v>3</v>
      </c>
      <c r="G13" s="59">
        <v>19</v>
      </c>
      <c r="H13" s="59">
        <v>22</v>
      </c>
      <c r="I13" s="65">
        <v>2</v>
      </c>
      <c r="J13" s="65">
        <v>18</v>
      </c>
      <c r="K13" s="65">
        <v>20</v>
      </c>
      <c r="L13" s="65">
        <v>4</v>
      </c>
      <c r="M13" s="65">
        <v>18</v>
      </c>
      <c r="N13" s="66">
        <v>22</v>
      </c>
      <c r="O13" s="46"/>
      <c r="P13" s="136"/>
    </row>
    <row r="14" spans="2:20" ht="15" x14ac:dyDescent="0.25">
      <c r="B14" s="62"/>
      <c r="C14" s="62"/>
      <c r="D14" s="62"/>
      <c r="E14" s="62"/>
      <c r="F14" s="62"/>
      <c r="G14" s="62"/>
      <c r="H14" s="62"/>
      <c r="I14" s="67"/>
      <c r="J14" s="67"/>
      <c r="K14" s="67"/>
      <c r="L14" s="67"/>
      <c r="M14" s="67"/>
      <c r="N14" s="68"/>
      <c r="O14" s="46"/>
      <c r="P14" s="46"/>
    </row>
    <row r="15" spans="2:20" ht="15" x14ac:dyDescent="0.25">
      <c r="B15" s="62" t="s">
        <v>155</v>
      </c>
      <c r="C15" s="153">
        <v>1</v>
      </c>
      <c r="D15" s="153">
        <v>1</v>
      </c>
      <c r="E15" s="153">
        <v>2</v>
      </c>
      <c r="F15" s="62">
        <v>1</v>
      </c>
      <c r="G15" s="62">
        <v>1</v>
      </c>
      <c r="H15" s="62">
        <v>2</v>
      </c>
      <c r="I15" s="67">
        <v>1</v>
      </c>
      <c r="J15" s="67">
        <v>1</v>
      </c>
      <c r="K15" s="67">
        <v>2</v>
      </c>
      <c r="L15" s="67">
        <v>1</v>
      </c>
      <c r="M15" s="67">
        <v>0</v>
      </c>
      <c r="N15" s="68">
        <v>1</v>
      </c>
      <c r="O15" s="46"/>
      <c r="P15" s="46"/>
    </row>
    <row r="16" spans="2:20" ht="15" x14ac:dyDescent="0.25">
      <c r="B16" s="62" t="s">
        <v>156</v>
      </c>
      <c r="C16" s="153">
        <v>2</v>
      </c>
      <c r="D16" s="153">
        <v>5</v>
      </c>
      <c r="E16" s="153">
        <v>7</v>
      </c>
      <c r="F16" s="62">
        <v>1</v>
      </c>
      <c r="G16" s="62">
        <v>4</v>
      </c>
      <c r="H16" s="62">
        <v>5</v>
      </c>
      <c r="I16" s="67">
        <v>1</v>
      </c>
      <c r="J16" s="67">
        <v>6</v>
      </c>
      <c r="K16" s="67">
        <v>7</v>
      </c>
      <c r="L16" s="67">
        <v>2</v>
      </c>
      <c r="M16" s="67">
        <v>6</v>
      </c>
      <c r="N16" s="68">
        <v>8</v>
      </c>
      <c r="O16" s="46"/>
      <c r="P16" s="46"/>
    </row>
    <row r="17" spans="2:20" ht="15.75" x14ac:dyDescent="0.25">
      <c r="B17" s="59" t="s">
        <v>157</v>
      </c>
      <c r="C17" s="154">
        <f>SUM(C15:C16)</f>
        <v>3</v>
      </c>
      <c r="D17" s="154">
        <f>SUM(D15:D16)</f>
        <v>6</v>
      </c>
      <c r="E17" s="154">
        <f>SUM(E15:E16)</f>
        <v>9</v>
      </c>
      <c r="F17" s="59">
        <v>2</v>
      </c>
      <c r="G17" s="59">
        <v>5</v>
      </c>
      <c r="H17" s="59">
        <v>7</v>
      </c>
      <c r="I17" s="65">
        <v>2</v>
      </c>
      <c r="J17" s="65">
        <v>7</v>
      </c>
      <c r="K17" s="65">
        <v>9</v>
      </c>
      <c r="L17" s="65">
        <v>3</v>
      </c>
      <c r="M17" s="65">
        <v>6</v>
      </c>
      <c r="N17" s="66">
        <v>9</v>
      </c>
      <c r="O17" s="46"/>
      <c r="P17" s="46"/>
    </row>
    <row r="18" spans="2:20" ht="15" x14ac:dyDescent="0.25">
      <c r="B18" s="62"/>
      <c r="C18" s="62"/>
      <c r="D18" s="62"/>
      <c r="E18" s="62"/>
      <c r="F18" s="62"/>
      <c r="G18" s="62"/>
      <c r="H18" s="62"/>
      <c r="I18" s="67"/>
      <c r="J18" s="67"/>
      <c r="K18" s="67"/>
      <c r="L18" s="67"/>
      <c r="M18" s="67"/>
      <c r="N18" s="68"/>
      <c r="O18" s="46"/>
      <c r="P18" s="46"/>
    </row>
    <row r="19" spans="2:20" ht="15" x14ac:dyDescent="0.25">
      <c r="B19" s="62" t="s">
        <v>158</v>
      </c>
      <c r="C19" s="153">
        <v>57</v>
      </c>
      <c r="D19" s="153">
        <v>163</v>
      </c>
      <c r="E19" s="153">
        <v>220</v>
      </c>
      <c r="F19" s="62">
        <v>55</v>
      </c>
      <c r="G19" s="62">
        <v>151</v>
      </c>
      <c r="H19" s="62">
        <v>206</v>
      </c>
      <c r="I19" s="67">
        <v>48</v>
      </c>
      <c r="J19" s="67">
        <v>134</v>
      </c>
      <c r="K19" s="67">
        <v>182</v>
      </c>
      <c r="L19" s="67">
        <v>60</v>
      </c>
      <c r="M19" s="67">
        <v>154</v>
      </c>
      <c r="N19" s="68">
        <v>214</v>
      </c>
      <c r="O19" s="46"/>
      <c r="P19" s="136"/>
    </row>
    <row r="20" spans="2:20" ht="15" x14ac:dyDescent="0.25">
      <c r="B20" s="62" t="s">
        <v>159</v>
      </c>
      <c r="C20" s="153">
        <v>46</v>
      </c>
      <c r="D20" s="153">
        <v>133</v>
      </c>
      <c r="E20" s="153">
        <v>179</v>
      </c>
      <c r="F20" s="62">
        <v>45</v>
      </c>
      <c r="G20" s="62">
        <v>131</v>
      </c>
      <c r="H20" s="62">
        <v>176</v>
      </c>
      <c r="I20" s="67">
        <v>53</v>
      </c>
      <c r="J20" s="67">
        <v>118</v>
      </c>
      <c r="K20" s="67">
        <v>171</v>
      </c>
      <c r="L20" s="67">
        <v>61</v>
      </c>
      <c r="M20" s="67">
        <v>135</v>
      </c>
      <c r="N20" s="68">
        <v>196</v>
      </c>
      <c r="O20" s="46"/>
      <c r="P20" s="46"/>
    </row>
    <row r="21" spans="2:20" ht="15.75" x14ac:dyDescent="0.25">
      <c r="B21" s="59" t="s">
        <v>147</v>
      </c>
      <c r="C21" s="154">
        <f>SUM(C19:C20)</f>
        <v>103</v>
      </c>
      <c r="D21" s="154">
        <f>SUM(D19:D20)</f>
        <v>296</v>
      </c>
      <c r="E21" s="154">
        <f>SUM(E19:E20)</f>
        <v>399</v>
      </c>
      <c r="F21" s="59">
        <v>100</v>
      </c>
      <c r="G21" s="59">
        <v>282</v>
      </c>
      <c r="H21" s="59">
        <v>382</v>
      </c>
      <c r="I21" s="65">
        <v>101</v>
      </c>
      <c r="J21" s="65">
        <v>252</v>
      </c>
      <c r="K21" s="65">
        <v>353</v>
      </c>
      <c r="L21" s="65">
        <v>121</v>
      </c>
      <c r="M21" s="65">
        <v>289</v>
      </c>
      <c r="N21" s="66">
        <v>410</v>
      </c>
      <c r="O21" s="94"/>
      <c r="P21" s="94"/>
    </row>
    <row r="22" spans="2:20" ht="15" x14ac:dyDescent="0.25">
      <c r="B22" s="62"/>
      <c r="C22" s="62"/>
      <c r="D22" s="62"/>
      <c r="E22" s="62"/>
      <c r="F22" s="62"/>
      <c r="G22" s="62"/>
      <c r="H22" s="62"/>
      <c r="I22" s="63"/>
      <c r="J22" s="63"/>
      <c r="K22" s="63"/>
      <c r="L22" s="63"/>
      <c r="M22" s="63"/>
      <c r="N22" s="64"/>
      <c r="O22" s="46"/>
      <c r="P22" s="46"/>
      <c r="Q22" s="46"/>
      <c r="R22" s="46"/>
      <c r="S22" s="46"/>
      <c r="T22" s="46"/>
    </row>
    <row r="23" spans="2:20" ht="17.25" x14ac:dyDescent="0.25">
      <c r="B23" s="62" t="s">
        <v>209</v>
      </c>
      <c r="C23" s="153">
        <v>90</v>
      </c>
      <c r="D23" s="153">
        <v>245</v>
      </c>
      <c r="E23" s="153">
        <v>335</v>
      </c>
      <c r="F23" s="153">
        <v>84</v>
      </c>
      <c r="G23" s="153">
        <v>229</v>
      </c>
      <c r="H23" s="153">
        <v>313</v>
      </c>
      <c r="I23" s="247">
        <v>82</v>
      </c>
      <c r="J23" s="247">
        <v>212</v>
      </c>
      <c r="K23" s="247">
        <v>294</v>
      </c>
      <c r="L23" s="63">
        <v>91</v>
      </c>
      <c r="M23" s="63">
        <v>222</v>
      </c>
      <c r="N23" s="64">
        <v>313</v>
      </c>
      <c r="O23" s="46"/>
      <c r="P23" s="46"/>
      <c r="Q23" s="46"/>
      <c r="R23" s="46"/>
      <c r="S23" s="46"/>
      <c r="T23" s="46"/>
    </row>
    <row r="24" spans="2:20" ht="15" x14ac:dyDescent="0.25">
      <c r="B24" s="62" t="s">
        <v>161</v>
      </c>
      <c r="C24" s="153">
        <v>87</v>
      </c>
      <c r="D24" s="153">
        <v>83</v>
      </c>
      <c r="E24" s="153">
        <v>84</v>
      </c>
      <c r="F24" s="243">
        <v>0.84</v>
      </c>
      <c r="G24" s="243">
        <f>G23/G7</f>
        <v>0.81205673758865249</v>
      </c>
      <c r="H24" s="243">
        <f>H23/H7</f>
        <v>0.81937172774869105</v>
      </c>
      <c r="I24" s="244">
        <v>0.81</v>
      </c>
      <c r="J24" s="244">
        <v>0.84</v>
      </c>
      <c r="K24" s="244">
        <v>0.83</v>
      </c>
      <c r="L24" s="245">
        <v>0.75</v>
      </c>
      <c r="M24" s="245">
        <v>0.77</v>
      </c>
      <c r="N24" s="246">
        <v>0.76</v>
      </c>
      <c r="O24" s="46"/>
      <c r="P24" s="46"/>
      <c r="Q24" s="46"/>
      <c r="R24" s="46"/>
      <c r="S24" s="46"/>
      <c r="T24" s="46"/>
    </row>
    <row r="25" spans="2:20" ht="15" x14ac:dyDescent="0.25">
      <c r="B25" s="62"/>
      <c r="C25" s="153"/>
      <c r="D25" s="153"/>
      <c r="E25" s="153"/>
      <c r="F25" s="62"/>
      <c r="G25" s="62"/>
      <c r="H25" s="62"/>
      <c r="I25" s="63"/>
      <c r="J25" s="63"/>
      <c r="K25" s="63"/>
      <c r="L25" s="63"/>
      <c r="M25" s="63"/>
      <c r="N25" s="64"/>
      <c r="O25" s="46"/>
      <c r="P25" s="46"/>
      <c r="Q25" s="46"/>
      <c r="R25" s="46"/>
      <c r="S25" s="46"/>
      <c r="T25" s="46"/>
    </row>
    <row r="26" spans="2:20" ht="15" x14ac:dyDescent="0.25">
      <c r="B26" s="62" t="s">
        <v>162</v>
      </c>
      <c r="C26" s="153">
        <v>10</v>
      </c>
      <c r="D26" s="153">
        <v>8</v>
      </c>
      <c r="E26" s="153">
        <v>18</v>
      </c>
      <c r="F26" s="62">
        <v>9</v>
      </c>
      <c r="G26" s="62">
        <v>5</v>
      </c>
      <c r="H26" s="62">
        <v>14</v>
      </c>
      <c r="I26" s="63">
        <v>9</v>
      </c>
      <c r="J26" s="63">
        <v>5</v>
      </c>
      <c r="K26" s="63">
        <v>14</v>
      </c>
      <c r="L26" s="63">
        <v>9</v>
      </c>
      <c r="M26" s="63">
        <v>6</v>
      </c>
      <c r="N26" s="64">
        <v>15</v>
      </c>
      <c r="O26" s="46"/>
      <c r="P26" s="46"/>
      <c r="Q26" s="46"/>
      <c r="R26" s="46"/>
      <c r="S26" s="46"/>
      <c r="T26" s="46"/>
    </row>
    <row r="27" spans="2:20" ht="15" x14ac:dyDescent="0.25">
      <c r="B27" s="62" t="s">
        <v>163</v>
      </c>
      <c r="C27" s="153">
        <v>67</v>
      </c>
      <c r="D27" s="153">
        <v>174</v>
      </c>
      <c r="E27" s="153">
        <v>241</v>
      </c>
      <c r="F27" s="62">
        <v>66</v>
      </c>
      <c r="G27" s="62">
        <v>177</v>
      </c>
      <c r="H27" s="62">
        <v>243</v>
      </c>
      <c r="I27" s="63">
        <v>72</v>
      </c>
      <c r="J27" s="63">
        <v>160</v>
      </c>
      <c r="K27" s="63">
        <v>232</v>
      </c>
      <c r="L27" s="63">
        <v>93</v>
      </c>
      <c r="M27" s="63">
        <v>192</v>
      </c>
      <c r="N27" s="64">
        <v>285</v>
      </c>
      <c r="O27" s="46"/>
      <c r="P27" s="46"/>
      <c r="Q27" s="46"/>
      <c r="R27" s="46"/>
      <c r="S27" s="46"/>
      <c r="T27" s="46"/>
    </row>
    <row r="28" spans="2:20" ht="15" x14ac:dyDescent="0.25">
      <c r="B28" s="62" t="s">
        <v>164</v>
      </c>
      <c r="C28" s="153">
        <v>23</v>
      </c>
      <c r="D28" s="153">
        <v>106</v>
      </c>
      <c r="E28" s="153">
        <v>129</v>
      </c>
      <c r="F28" s="62">
        <v>24</v>
      </c>
      <c r="G28" s="62">
        <v>94</v>
      </c>
      <c r="H28" s="62">
        <v>118</v>
      </c>
      <c r="I28" s="63">
        <v>18</v>
      </c>
      <c r="J28" s="63">
        <v>83</v>
      </c>
      <c r="K28" s="63">
        <v>101</v>
      </c>
      <c r="L28" s="63">
        <v>17</v>
      </c>
      <c r="M28" s="63">
        <v>88</v>
      </c>
      <c r="N28" s="64">
        <v>105</v>
      </c>
      <c r="O28" s="46"/>
      <c r="P28" s="46"/>
      <c r="Q28" s="46"/>
      <c r="R28" s="46"/>
      <c r="S28" s="46"/>
      <c r="T28" s="46"/>
    </row>
    <row r="29" spans="2:20" ht="15" x14ac:dyDescent="0.25">
      <c r="B29" s="62" t="s">
        <v>165</v>
      </c>
      <c r="C29" s="153">
        <v>3</v>
      </c>
      <c r="D29" s="153">
        <v>8</v>
      </c>
      <c r="E29" s="153">
        <v>11</v>
      </c>
      <c r="F29" s="62">
        <v>1</v>
      </c>
      <c r="G29" s="62">
        <v>6</v>
      </c>
      <c r="H29" s="62">
        <v>7</v>
      </c>
      <c r="I29" s="63">
        <v>2</v>
      </c>
      <c r="J29" s="63">
        <v>4</v>
      </c>
      <c r="K29" s="63">
        <v>6</v>
      </c>
      <c r="L29" s="63">
        <v>2</v>
      </c>
      <c r="M29" s="63">
        <v>3</v>
      </c>
      <c r="N29" s="64">
        <v>5</v>
      </c>
      <c r="O29" s="46"/>
      <c r="P29" s="46"/>
      <c r="Q29" s="46"/>
      <c r="R29" s="46"/>
      <c r="S29" s="46"/>
      <c r="T29" s="46"/>
    </row>
    <row r="30" spans="2:20" ht="15.75" x14ac:dyDescent="0.25">
      <c r="B30" s="70" t="s">
        <v>147</v>
      </c>
      <c r="C30" s="155">
        <f>SUM(C26:C29)</f>
        <v>103</v>
      </c>
      <c r="D30" s="155">
        <f>SUM(D26:D29)</f>
        <v>296</v>
      </c>
      <c r="E30" s="155">
        <f>SUM(E26:E29)</f>
        <v>399</v>
      </c>
      <c r="F30" s="70">
        <v>100</v>
      </c>
      <c r="G30" s="70">
        <v>282</v>
      </c>
      <c r="H30" s="70">
        <v>382</v>
      </c>
      <c r="I30" s="71">
        <v>101</v>
      </c>
      <c r="J30" s="71">
        <v>252</v>
      </c>
      <c r="K30" s="71">
        <v>353</v>
      </c>
      <c r="L30" s="71">
        <v>121</v>
      </c>
      <c r="M30" s="71">
        <v>289</v>
      </c>
      <c r="N30" s="72">
        <v>410</v>
      </c>
      <c r="O30" s="46"/>
      <c r="P30" s="136"/>
      <c r="Q30" s="46"/>
      <c r="R30" s="46"/>
      <c r="S30" s="46"/>
      <c r="T30" s="46"/>
    </row>
    <row r="31" spans="2:20" ht="15" x14ac:dyDescent="0.25">
      <c r="B31" s="62"/>
      <c r="C31" s="62"/>
      <c r="D31" s="62"/>
      <c r="E31" s="62"/>
      <c r="F31" s="62"/>
      <c r="G31" s="62"/>
      <c r="H31" s="62"/>
      <c r="I31" s="63"/>
      <c r="J31" s="63"/>
      <c r="K31" s="63"/>
      <c r="L31" s="63"/>
      <c r="M31" s="63"/>
      <c r="N31" s="64"/>
      <c r="O31" s="46"/>
      <c r="P31" s="46"/>
      <c r="Q31" s="46"/>
      <c r="R31" s="46"/>
      <c r="S31" s="46"/>
      <c r="T31" s="46"/>
    </row>
    <row r="32" spans="2:20" ht="15" x14ac:dyDescent="0.25">
      <c r="B32" s="62" t="s">
        <v>166</v>
      </c>
      <c r="C32" s="153">
        <v>14</v>
      </c>
      <c r="D32" s="153">
        <v>33</v>
      </c>
      <c r="E32" s="153">
        <v>47</v>
      </c>
      <c r="F32" s="62">
        <v>17</v>
      </c>
      <c r="G32" s="62">
        <v>46</v>
      </c>
      <c r="H32" s="62">
        <v>63</v>
      </c>
      <c r="I32" s="73">
        <v>5</v>
      </c>
      <c r="J32" s="73">
        <v>13</v>
      </c>
      <c r="K32" s="73">
        <v>18</v>
      </c>
      <c r="L32" s="73">
        <v>4</v>
      </c>
      <c r="M32" s="73">
        <v>7</v>
      </c>
      <c r="N32" s="64">
        <v>11</v>
      </c>
      <c r="O32" s="46"/>
      <c r="P32" s="136"/>
      <c r="Q32" s="46"/>
      <c r="R32" s="46"/>
      <c r="S32" s="46"/>
      <c r="T32" s="46"/>
    </row>
    <row r="33" spans="2:20" ht="15" x14ac:dyDescent="0.25">
      <c r="B33" s="62" t="s">
        <v>167</v>
      </c>
      <c r="C33" s="153">
        <v>9</v>
      </c>
      <c r="D33" s="153">
        <v>17</v>
      </c>
      <c r="E33" s="153">
        <v>26</v>
      </c>
      <c r="F33" s="62">
        <v>13</v>
      </c>
      <c r="G33" s="62">
        <v>11</v>
      </c>
      <c r="H33" s="62">
        <v>24</v>
      </c>
      <c r="I33" s="73">
        <v>8</v>
      </c>
      <c r="J33"/>
      <c r="K33" s="74">
        <v>18</v>
      </c>
      <c r="L33" s="74">
        <v>8</v>
      </c>
      <c r="M33" s="74">
        <v>9</v>
      </c>
      <c r="N33" s="68">
        <v>17</v>
      </c>
      <c r="O33" s="46"/>
      <c r="P33" s="46"/>
      <c r="Q33" s="46"/>
      <c r="R33" s="46"/>
      <c r="S33" s="46"/>
      <c r="T33" s="46"/>
    </row>
    <row r="34" spans="2:20" ht="15" x14ac:dyDescent="0.25">
      <c r="B34" s="62" t="s">
        <v>168</v>
      </c>
      <c r="C34" s="153">
        <v>2</v>
      </c>
      <c r="D34" s="153">
        <v>1</v>
      </c>
      <c r="E34" s="153">
        <v>3</v>
      </c>
      <c r="F34" s="62">
        <v>3</v>
      </c>
      <c r="G34" s="62">
        <v>5</v>
      </c>
      <c r="H34" s="62">
        <v>8</v>
      </c>
      <c r="I34" s="73">
        <v>17</v>
      </c>
      <c r="J34" s="73">
        <v>34</v>
      </c>
      <c r="K34" s="74">
        <v>51</v>
      </c>
      <c r="L34" s="74">
        <v>170</v>
      </c>
      <c r="M34" s="74">
        <v>290</v>
      </c>
      <c r="N34" s="68">
        <v>460</v>
      </c>
      <c r="O34" s="46"/>
      <c r="P34" s="46"/>
      <c r="Q34" s="46"/>
      <c r="R34" s="46"/>
      <c r="S34" s="46"/>
      <c r="T34" s="46"/>
    </row>
    <row r="35" spans="2:20" ht="17.25" x14ac:dyDescent="0.25">
      <c r="B35" s="62" t="s">
        <v>169</v>
      </c>
      <c r="C35" s="153"/>
      <c r="D35" s="153"/>
      <c r="E35" s="162">
        <v>6.6199999999999995E-2</v>
      </c>
      <c r="F35" s="62"/>
      <c r="G35" s="62"/>
      <c r="H35" s="117">
        <v>6.3799999999999996E-2</v>
      </c>
      <c r="I35" s="63"/>
      <c r="J35" s="63"/>
      <c r="K35" s="75">
        <v>4.7699999999999999E-2</v>
      </c>
      <c r="L35" s="67"/>
      <c r="M35" s="67"/>
      <c r="N35" s="76">
        <v>2.6200000000000001E-2</v>
      </c>
      <c r="O35" s="46"/>
      <c r="P35" s="46"/>
      <c r="Q35" s="46"/>
      <c r="R35" s="46"/>
      <c r="S35" s="46"/>
      <c r="T35" s="46"/>
    </row>
    <row r="36" spans="2:20" ht="17.25" x14ac:dyDescent="0.25">
      <c r="B36" s="62" t="s">
        <v>170</v>
      </c>
      <c r="C36" s="153"/>
      <c r="D36" s="153"/>
      <c r="E36" s="162">
        <v>7.6E-3</v>
      </c>
      <c r="F36" s="62"/>
      <c r="G36" s="62"/>
      <c r="H36" s="117">
        <v>2.1299999999999999E-2</v>
      </c>
      <c r="I36" s="63"/>
      <c r="J36" s="63"/>
      <c r="K36" s="75">
        <v>0.1353</v>
      </c>
      <c r="L36" s="67"/>
      <c r="M36" s="67"/>
      <c r="N36" s="77">
        <v>0.7077</v>
      </c>
      <c r="O36" s="46"/>
      <c r="P36" s="46"/>
      <c r="Q36" s="46"/>
      <c r="R36" s="46"/>
      <c r="S36" s="46"/>
      <c r="T36" s="46"/>
    </row>
    <row r="37" spans="2:20" ht="15" x14ac:dyDescent="0.25">
      <c r="B37" s="46"/>
      <c r="C37" s="46"/>
      <c r="D37" s="46"/>
      <c r="E37" s="46"/>
      <c r="F37" s="46"/>
      <c r="G37" s="46"/>
      <c r="H37" s="78"/>
      <c r="I37" s="78"/>
      <c r="J37" s="78"/>
      <c r="K37" s="46"/>
      <c r="L37" s="46"/>
      <c r="M37" s="46"/>
      <c r="N37" s="46"/>
      <c r="O37" s="46"/>
      <c r="P37" s="46"/>
      <c r="Q37" s="46"/>
    </row>
    <row r="38" spans="2:20" ht="15" x14ac:dyDescent="0.25">
      <c r="B38" s="79" t="s">
        <v>171</v>
      </c>
      <c r="C38" s="79"/>
      <c r="D38" s="79"/>
      <c r="E38" s="79"/>
      <c r="F38" s="46"/>
      <c r="G38" s="46"/>
      <c r="H38" s="46"/>
      <c r="I38" s="46"/>
      <c r="J38" s="46"/>
      <c r="K38" s="46"/>
      <c r="L38" s="46"/>
      <c r="M38" s="46"/>
      <c r="N38" s="46"/>
      <c r="O38" s="46"/>
      <c r="P38" s="46"/>
      <c r="Q38" s="46"/>
    </row>
    <row r="39" spans="2:20" ht="15" x14ac:dyDescent="0.25">
      <c r="B39" s="46" t="s">
        <v>210</v>
      </c>
      <c r="C39" s="46"/>
      <c r="D39" s="46"/>
      <c r="E39" s="46"/>
      <c r="F39" s="46"/>
      <c r="G39" s="46"/>
      <c r="H39" s="46"/>
      <c r="I39" s="46"/>
      <c r="J39" s="46"/>
      <c r="K39" s="46"/>
      <c r="L39" s="46"/>
      <c r="M39" s="46"/>
      <c r="N39" s="46"/>
      <c r="O39" s="46"/>
      <c r="P39" s="46"/>
      <c r="Q39" s="46"/>
    </row>
    <row r="40" spans="2:20" ht="58.15" customHeight="1" x14ac:dyDescent="0.25">
      <c r="B40" s="80" t="s">
        <v>172</v>
      </c>
      <c r="C40" s="145"/>
      <c r="D40" s="145"/>
      <c r="E40" s="145"/>
      <c r="F40" s="270">
        <v>2020</v>
      </c>
      <c r="G40" s="271"/>
      <c r="H40" s="279"/>
      <c r="I40" s="270">
        <v>2019</v>
      </c>
      <c r="J40" s="271"/>
      <c r="K40" s="279"/>
      <c r="L40" s="270">
        <v>2018</v>
      </c>
      <c r="M40" s="271"/>
      <c r="N40" s="279"/>
      <c r="O40" s="270">
        <v>2017</v>
      </c>
      <c r="P40" s="271"/>
      <c r="Q40" s="271"/>
    </row>
    <row r="41" spans="2:20" ht="15.75" x14ac:dyDescent="0.25">
      <c r="B41" s="81"/>
      <c r="C41" s="81"/>
      <c r="D41" s="81"/>
      <c r="E41" s="81"/>
      <c r="F41" s="82" t="s">
        <v>145</v>
      </c>
      <c r="G41" s="82" t="s">
        <v>146</v>
      </c>
      <c r="H41" s="82" t="s">
        <v>147</v>
      </c>
      <c r="I41" s="82" t="s">
        <v>145</v>
      </c>
      <c r="J41" s="82" t="s">
        <v>146</v>
      </c>
      <c r="K41" s="83" t="s">
        <v>147</v>
      </c>
      <c r="L41" s="82" t="s">
        <v>145</v>
      </c>
      <c r="M41" s="82" t="s">
        <v>146</v>
      </c>
      <c r="N41" s="83" t="s">
        <v>147</v>
      </c>
      <c r="O41" s="82" t="s">
        <v>145</v>
      </c>
      <c r="P41" s="82" t="s">
        <v>146</v>
      </c>
      <c r="Q41" s="83" t="s">
        <v>147</v>
      </c>
    </row>
    <row r="42" spans="2:20" ht="15" x14ac:dyDescent="0.25">
      <c r="B42" s="84"/>
      <c r="C42" s="84"/>
      <c r="D42" s="84"/>
      <c r="E42" s="84"/>
      <c r="F42" s="85"/>
      <c r="G42" s="85"/>
      <c r="H42" s="85"/>
      <c r="I42" s="85"/>
      <c r="J42" s="85"/>
      <c r="K42" s="86"/>
      <c r="L42" s="85"/>
      <c r="M42" s="85"/>
      <c r="N42" s="86"/>
      <c r="O42" s="85"/>
      <c r="P42" s="85"/>
      <c r="Q42" s="86"/>
    </row>
    <row r="43" spans="2:20" ht="15" x14ac:dyDescent="0.25">
      <c r="B43" s="62" t="s">
        <v>173</v>
      </c>
      <c r="C43" s="62"/>
      <c r="D43" s="62"/>
      <c r="E43" s="62"/>
      <c r="F43" s="63">
        <v>121</v>
      </c>
      <c r="G43" s="63">
        <v>289</v>
      </c>
      <c r="H43" s="63">
        <v>410</v>
      </c>
      <c r="I43" s="63">
        <v>298</v>
      </c>
      <c r="J43" s="63">
        <v>581</v>
      </c>
      <c r="K43" s="64">
        <v>879</v>
      </c>
      <c r="L43" s="63">
        <v>295</v>
      </c>
      <c r="M43" s="63">
        <v>598</v>
      </c>
      <c r="N43" s="64">
        <v>893</v>
      </c>
      <c r="O43" s="63">
        <v>303</v>
      </c>
      <c r="P43" s="63">
        <v>619</v>
      </c>
      <c r="Q43" s="64">
        <v>922</v>
      </c>
    </row>
    <row r="44" spans="2:20" ht="15" x14ac:dyDescent="0.25">
      <c r="B44" s="62" t="s">
        <v>174</v>
      </c>
      <c r="C44" s="62"/>
      <c r="D44" s="62"/>
      <c r="E44" s="62"/>
      <c r="F44" s="63">
        <v>8</v>
      </c>
      <c r="G44" s="63">
        <v>55</v>
      </c>
      <c r="H44" s="63">
        <v>63</v>
      </c>
      <c r="I44" s="63">
        <v>7</v>
      </c>
      <c r="J44" s="63">
        <v>65</v>
      </c>
      <c r="K44" s="64">
        <v>72</v>
      </c>
      <c r="L44" s="63">
        <v>8</v>
      </c>
      <c r="M44" s="63">
        <v>89</v>
      </c>
      <c r="N44" s="64">
        <v>97</v>
      </c>
      <c r="O44" s="63">
        <v>10</v>
      </c>
      <c r="P44" s="63">
        <v>98</v>
      </c>
      <c r="Q44" s="64">
        <v>108</v>
      </c>
    </row>
    <row r="45" spans="2:20" ht="15.75" x14ac:dyDescent="0.25">
      <c r="B45" s="59" t="s">
        <v>175</v>
      </c>
      <c r="C45" s="59"/>
      <c r="D45" s="59"/>
      <c r="E45" s="59"/>
      <c r="F45" s="87">
        <v>129</v>
      </c>
      <c r="G45" s="87">
        <v>344</v>
      </c>
      <c r="H45" s="87">
        <v>473</v>
      </c>
      <c r="I45" s="87">
        <v>305</v>
      </c>
      <c r="J45" s="87">
        <v>646</v>
      </c>
      <c r="K45" s="88">
        <v>951</v>
      </c>
      <c r="L45" s="87">
        <v>303</v>
      </c>
      <c r="M45" s="87">
        <v>687</v>
      </c>
      <c r="N45" s="88">
        <v>990</v>
      </c>
      <c r="O45" s="87">
        <v>313</v>
      </c>
      <c r="P45" s="87">
        <v>717</v>
      </c>
      <c r="Q45" s="89">
        <v>1030</v>
      </c>
    </row>
    <row r="46" spans="2:20" ht="15" x14ac:dyDescent="0.25">
      <c r="B46" s="62"/>
      <c r="C46" s="62"/>
      <c r="D46" s="62"/>
      <c r="E46" s="62"/>
      <c r="F46" s="63"/>
      <c r="G46" s="63"/>
      <c r="H46" s="63"/>
      <c r="I46" s="63"/>
      <c r="J46" s="63"/>
      <c r="K46" s="64"/>
      <c r="L46" s="63"/>
      <c r="M46" s="63"/>
      <c r="N46" s="64"/>
      <c r="O46" s="63"/>
      <c r="P46" s="63"/>
      <c r="Q46" s="64"/>
    </row>
    <row r="47" spans="2:20" ht="15" x14ac:dyDescent="0.25">
      <c r="B47" s="62" t="s">
        <v>176</v>
      </c>
      <c r="C47" s="62"/>
      <c r="D47" s="62"/>
      <c r="E47" s="62"/>
      <c r="F47" s="63"/>
      <c r="G47" s="63"/>
      <c r="H47" s="63">
        <v>54</v>
      </c>
      <c r="I47" s="63"/>
      <c r="J47" s="63"/>
      <c r="K47" s="64">
        <v>135</v>
      </c>
      <c r="L47" s="63"/>
      <c r="M47" s="63"/>
      <c r="N47" s="64">
        <v>144</v>
      </c>
      <c r="O47" s="63"/>
      <c r="P47" s="63"/>
      <c r="Q47" s="64">
        <v>144</v>
      </c>
    </row>
    <row r="48" spans="2:20" ht="15" x14ac:dyDescent="0.25">
      <c r="B48" s="62" t="s">
        <v>177</v>
      </c>
      <c r="C48" s="62"/>
      <c r="D48" s="62"/>
      <c r="E48" s="62"/>
      <c r="F48" s="63"/>
      <c r="G48" s="63"/>
      <c r="H48" s="63">
        <v>419</v>
      </c>
      <c r="I48" s="63"/>
      <c r="J48" s="63"/>
      <c r="K48" s="64">
        <v>816</v>
      </c>
      <c r="L48" s="63"/>
      <c r="M48" s="63"/>
      <c r="N48" s="64">
        <v>846</v>
      </c>
      <c r="O48" s="63"/>
      <c r="P48" s="63"/>
      <c r="Q48" s="64">
        <v>886</v>
      </c>
    </row>
    <row r="49" spans="2:17" ht="15.75" x14ac:dyDescent="0.25">
      <c r="B49" s="59" t="s">
        <v>175</v>
      </c>
      <c r="C49" s="59"/>
      <c r="D49" s="59"/>
      <c r="E49" s="59"/>
      <c r="F49" s="87">
        <v>129</v>
      </c>
      <c r="G49" s="87">
        <v>344</v>
      </c>
      <c r="H49" s="87">
        <v>473</v>
      </c>
      <c r="I49" s="87">
        <v>305</v>
      </c>
      <c r="J49" s="87">
        <v>646</v>
      </c>
      <c r="K49" s="88">
        <v>951</v>
      </c>
      <c r="L49" s="87">
        <v>303</v>
      </c>
      <c r="M49" s="87">
        <v>687</v>
      </c>
      <c r="N49" s="88">
        <v>990</v>
      </c>
      <c r="O49" s="87">
        <v>313</v>
      </c>
      <c r="P49" s="87">
        <v>717</v>
      </c>
      <c r="Q49" s="89">
        <v>1030</v>
      </c>
    </row>
    <row r="50" spans="2:17" ht="15" x14ac:dyDescent="0.25">
      <c r="B50" s="62"/>
      <c r="C50" s="62"/>
      <c r="D50" s="62"/>
      <c r="E50" s="62"/>
      <c r="F50" s="63"/>
      <c r="G50" s="63"/>
      <c r="H50" s="63"/>
      <c r="I50" s="63"/>
      <c r="J50" s="63"/>
      <c r="K50" s="64"/>
      <c r="L50" s="63"/>
      <c r="M50" s="63"/>
      <c r="N50" s="64"/>
      <c r="O50" s="63"/>
      <c r="P50" s="63"/>
      <c r="Q50" s="64"/>
    </row>
    <row r="51" spans="2:17" ht="15.75" x14ac:dyDescent="0.25">
      <c r="B51" s="59" t="s">
        <v>151</v>
      </c>
      <c r="C51" s="59"/>
      <c r="D51" s="59"/>
      <c r="E51" s="59"/>
      <c r="F51" s="87">
        <v>31</v>
      </c>
      <c r="G51" s="87">
        <v>84</v>
      </c>
      <c r="H51" s="87">
        <v>115</v>
      </c>
      <c r="I51" s="87">
        <v>65</v>
      </c>
      <c r="J51" s="87">
        <v>184</v>
      </c>
      <c r="K51" s="88">
        <v>249</v>
      </c>
      <c r="L51" s="87">
        <v>65</v>
      </c>
      <c r="M51" s="87">
        <v>206</v>
      </c>
      <c r="N51" s="88">
        <v>271</v>
      </c>
      <c r="O51" s="87">
        <v>59</v>
      </c>
      <c r="P51" s="87">
        <v>215</v>
      </c>
      <c r="Q51" s="88">
        <v>274</v>
      </c>
    </row>
    <row r="52" spans="2:17" ht="15" x14ac:dyDescent="0.25">
      <c r="B52" s="62"/>
      <c r="C52" s="62"/>
      <c r="D52" s="62"/>
      <c r="E52" s="62"/>
      <c r="F52" s="63"/>
      <c r="G52" s="63"/>
      <c r="H52" s="63"/>
      <c r="I52" s="63"/>
      <c r="J52" s="63"/>
      <c r="K52" s="64"/>
      <c r="L52" s="63"/>
      <c r="M52" s="63"/>
      <c r="N52" s="64"/>
      <c r="O52" s="63"/>
      <c r="P52" s="63"/>
      <c r="Q52" s="64"/>
    </row>
    <row r="53" spans="2:17" ht="15" x14ac:dyDescent="0.25">
      <c r="B53" s="62" t="s">
        <v>152</v>
      </c>
      <c r="C53" s="62"/>
      <c r="D53" s="62"/>
      <c r="E53" s="62"/>
      <c r="F53" s="63">
        <v>1</v>
      </c>
      <c r="G53" s="63">
        <v>1</v>
      </c>
      <c r="H53" s="63">
        <v>2</v>
      </c>
      <c r="I53" s="63">
        <v>4</v>
      </c>
      <c r="J53" s="63">
        <v>7</v>
      </c>
      <c r="K53" s="64">
        <v>11</v>
      </c>
      <c r="L53" s="63">
        <v>3</v>
      </c>
      <c r="M53" s="63">
        <v>6</v>
      </c>
      <c r="N53" s="64">
        <v>9</v>
      </c>
      <c r="O53" s="63">
        <v>1</v>
      </c>
      <c r="P53" s="63">
        <v>6</v>
      </c>
      <c r="Q53" s="64">
        <v>7</v>
      </c>
    </row>
    <row r="54" spans="2:17" ht="15" x14ac:dyDescent="0.25">
      <c r="B54" s="62" t="s">
        <v>153</v>
      </c>
      <c r="C54" s="62"/>
      <c r="D54" s="62"/>
      <c r="E54" s="62"/>
      <c r="F54" s="63">
        <v>3</v>
      </c>
      <c r="G54" s="63">
        <v>17</v>
      </c>
      <c r="H54" s="63">
        <v>20</v>
      </c>
      <c r="I54" s="63">
        <v>8</v>
      </c>
      <c r="J54" s="63">
        <v>42</v>
      </c>
      <c r="K54" s="64">
        <v>50</v>
      </c>
      <c r="L54" s="63">
        <v>11</v>
      </c>
      <c r="M54" s="63">
        <v>48</v>
      </c>
      <c r="N54" s="64">
        <v>59</v>
      </c>
      <c r="O54" s="63">
        <v>9</v>
      </c>
      <c r="P54" s="63">
        <v>49</v>
      </c>
      <c r="Q54" s="64">
        <v>58</v>
      </c>
    </row>
    <row r="55" spans="2:17" ht="15.75" x14ac:dyDescent="0.25">
      <c r="B55" s="59" t="s">
        <v>154</v>
      </c>
      <c r="C55" s="59"/>
      <c r="D55" s="59"/>
      <c r="E55" s="59"/>
      <c r="F55" s="87">
        <v>4</v>
      </c>
      <c r="G55" s="87">
        <v>18</v>
      </c>
      <c r="H55" s="87">
        <v>22</v>
      </c>
      <c r="I55" s="87">
        <v>12</v>
      </c>
      <c r="J55" s="87">
        <v>49</v>
      </c>
      <c r="K55" s="88">
        <v>61</v>
      </c>
      <c r="L55" s="87">
        <v>14</v>
      </c>
      <c r="M55" s="87">
        <v>54</v>
      </c>
      <c r="N55" s="88">
        <v>68</v>
      </c>
      <c r="O55" s="87">
        <v>10</v>
      </c>
      <c r="P55" s="87">
        <v>55</v>
      </c>
      <c r="Q55" s="88">
        <v>65</v>
      </c>
    </row>
    <row r="56" spans="2:17" ht="15" x14ac:dyDescent="0.25">
      <c r="B56" s="62"/>
      <c r="C56" s="62"/>
      <c r="D56" s="62"/>
      <c r="E56" s="62"/>
      <c r="F56" s="63"/>
      <c r="G56" s="63"/>
      <c r="H56" s="63"/>
      <c r="I56" s="63"/>
      <c r="J56" s="63"/>
      <c r="K56" s="64"/>
      <c r="L56" s="63"/>
      <c r="M56" s="63"/>
      <c r="N56" s="64"/>
      <c r="O56" s="63"/>
      <c r="P56" s="63"/>
      <c r="Q56" s="64"/>
    </row>
    <row r="57" spans="2:17" ht="15" x14ac:dyDescent="0.25">
      <c r="B57" s="62" t="s">
        <v>155</v>
      </c>
      <c r="C57" s="62"/>
      <c r="D57" s="62"/>
      <c r="E57" s="62"/>
      <c r="F57" s="63">
        <v>1</v>
      </c>
      <c r="G57" s="63">
        <v>0</v>
      </c>
      <c r="H57" s="63">
        <v>1</v>
      </c>
      <c r="I57" s="63">
        <v>1</v>
      </c>
      <c r="J57" s="63">
        <v>0</v>
      </c>
      <c r="K57" s="64">
        <v>1</v>
      </c>
      <c r="L57" s="63">
        <v>0</v>
      </c>
      <c r="M57" s="63">
        <v>1</v>
      </c>
      <c r="N57" s="64">
        <v>1</v>
      </c>
      <c r="O57" s="63">
        <v>0</v>
      </c>
      <c r="P57" s="63">
        <v>1</v>
      </c>
      <c r="Q57" s="64">
        <v>1</v>
      </c>
    </row>
    <row r="58" spans="2:17" ht="15" x14ac:dyDescent="0.25">
      <c r="B58" s="62" t="s">
        <v>156</v>
      </c>
      <c r="C58" s="62"/>
      <c r="D58" s="62"/>
      <c r="E58" s="62"/>
      <c r="F58" s="63">
        <v>2</v>
      </c>
      <c r="G58" s="63">
        <v>6</v>
      </c>
      <c r="H58" s="63">
        <v>8</v>
      </c>
      <c r="I58" s="63">
        <v>2</v>
      </c>
      <c r="J58" s="63">
        <v>5</v>
      </c>
      <c r="K58" s="64">
        <v>7</v>
      </c>
      <c r="L58" s="63">
        <v>1</v>
      </c>
      <c r="M58" s="63">
        <v>6</v>
      </c>
      <c r="N58" s="64">
        <v>7</v>
      </c>
      <c r="O58" s="63">
        <v>1</v>
      </c>
      <c r="P58" s="63">
        <v>7</v>
      </c>
      <c r="Q58" s="64">
        <v>8</v>
      </c>
    </row>
    <row r="59" spans="2:17" ht="15.75" x14ac:dyDescent="0.25">
      <c r="B59" s="59" t="s">
        <v>157</v>
      </c>
      <c r="C59" s="59"/>
      <c r="D59" s="59"/>
      <c r="E59" s="59"/>
      <c r="F59" s="87">
        <v>3</v>
      </c>
      <c r="G59" s="87">
        <v>6</v>
      </c>
      <c r="H59" s="87">
        <v>9</v>
      </c>
      <c r="I59" s="87">
        <v>3</v>
      </c>
      <c r="J59" s="87">
        <v>5</v>
      </c>
      <c r="K59" s="88">
        <v>8</v>
      </c>
      <c r="L59" s="87">
        <v>1</v>
      </c>
      <c r="M59" s="87">
        <v>7</v>
      </c>
      <c r="N59" s="88">
        <v>8</v>
      </c>
      <c r="O59" s="87">
        <v>1</v>
      </c>
      <c r="P59" s="87">
        <v>8</v>
      </c>
      <c r="Q59" s="88">
        <v>9</v>
      </c>
    </row>
    <row r="60" spans="2:17" ht="15" x14ac:dyDescent="0.25">
      <c r="B60" s="62"/>
      <c r="C60" s="62"/>
      <c r="D60" s="62"/>
      <c r="E60" s="62"/>
      <c r="F60" s="63"/>
      <c r="G60" s="63"/>
      <c r="H60" s="63"/>
      <c r="I60" s="63"/>
      <c r="J60" s="63"/>
      <c r="K60" s="64"/>
      <c r="L60" s="63"/>
      <c r="M60" s="63"/>
      <c r="N60" s="64"/>
      <c r="O60" s="63"/>
      <c r="P60" s="63"/>
      <c r="Q60" s="64"/>
    </row>
    <row r="61" spans="2:17" ht="15" x14ac:dyDescent="0.25">
      <c r="B61" s="62" t="s">
        <v>158</v>
      </c>
      <c r="C61" s="62"/>
      <c r="D61" s="62"/>
      <c r="E61" s="62"/>
      <c r="F61" s="63">
        <v>60</v>
      </c>
      <c r="G61" s="63">
        <v>154</v>
      </c>
      <c r="H61" s="63">
        <v>214</v>
      </c>
      <c r="I61" s="63">
        <v>175</v>
      </c>
      <c r="J61" s="63">
        <v>312</v>
      </c>
      <c r="K61" s="64">
        <v>487</v>
      </c>
      <c r="L61" s="63">
        <v>169</v>
      </c>
      <c r="M61" s="63">
        <v>301</v>
      </c>
      <c r="N61" s="64">
        <v>470</v>
      </c>
      <c r="O61" s="63">
        <v>172</v>
      </c>
      <c r="P61" s="63">
        <v>313</v>
      </c>
      <c r="Q61" s="64">
        <v>485</v>
      </c>
    </row>
    <row r="62" spans="2:17" ht="15" x14ac:dyDescent="0.25">
      <c r="B62" s="62" t="s">
        <v>159</v>
      </c>
      <c r="C62" s="62"/>
      <c r="D62" s="62"/>
      <c r="E62" s="62"/>
      <c r="F62" s="63">
        <v>61</v>
      </c>
      <c r="G62" s="63">
        <v>135</v>
      </c>
      <c r="H62" s="63">
        <v>196</v>
      </c>
      <c r="I62" s="63">
        <v>123</v>
      </c>
      <c r="J62" s="63">
        <v>269</v>
      </c>
      <c r="K62" s="64">
        <v>392</v>
      </c>
      <c r="L62" s="63">
        <v>126</v>
      </c>
      <c r="M62" s="63">
        <v>297</v>
      </c>
      <c r="N62" s="64">
        <v>423</v>
      </c>
      <c r="O62" s="63">
        <v>131</v>
      </c>
      <c r="P62" s="63">
        <v>306</v>
      </c>
      <c r="Q62" s="64">
        <v>437</v>
      </c>
    </row>
    <row r="63" spans="2:17" ht="15.75" x14ac:dyDescent="0.25">
      <c r="B63" s="59" t="s">
        <v>150</v>
      </c>
      <c r="C63" s="59"/>
      <c r="D63" s="59"/>
      <c r="E63" s="59"/>
      <c r="F63" s="87">
        <v>121</v>
      </c>
      <c r="G63" s="87">
        <v>289</v>
      </c>
      <c r="H63" s="87">
        <v>410</v>
      </c>
      <c r="I63" s="87">
        <v>298</v>
      </c>
      <c r="J63" s="87">
        <v>581</v>
      </c>
      <c r="K63" s="88">
        <v>879</v>
      </c>
      <c r="L63" s="87">
        <v>295</v>
      </c>
      <c r="M63" s="87">
        <v>598</v>
      </c>
      <c r="N63" s="88">
        <v>893</v>
      </c>
      <c r="O63" s="87">
        <v>303</v>
      </c>
      <c r="P63" s="87">
        <v>619</v>
      </c>
      <c r="Q63" s="88">
        <v>922</v>
      </c>
    </row>
    <row r="64" spans="2:17" ht="15" x14ac:dyDescent="0.25">
      <c r="B64" s="62"/>
      <c r="C64" s="62"/>
      <c r="D64" s="62"/>
      <c r="E64" s="62"/>
      <c r="F64" s="63"/>
      <c r="G64" s="63"/>
      <c r="H64" s="63"/>
      <c r="I64" s="63"/>
      <c r="J64" s="63"/>
      <c r="K64" s="64"/>
      <c r="L64" s="63"/>
      <c r="M64" s="63"/>
      <c r="N64" s="64"/>
      <c r="O64" s="63"/>
      <c r="P64" s="63"/>
      <c r="Q64" s="64"/>
    </row>
    <row r="65" spans="2:17" ht="15" x14ac:dyDescent="0.25">
      <c r="B65" s="62" t="s">
        <v>160</v>
      </c>
      <c r="C65" s="62"/>
      <c r="D65" s="62"/>
      <c r="E65" s="62"/>
      <c r="F65" s="63"/>
      <c r="G65" s="63"/>
      <c r="H65" s="63">
        <v>313</v>
      </c>
      <c r="I65" s="63"/>
      <c r="J65" s="63"/>
      <c r="K65" s="64">
        <v>701</v>
      </c>
      <c r="L65" s="63"/>
      <c r="M65" s="63"/>
      <c r="N65" s="64">
        <v>732</v>
      </c>
      <c r="O65" s="63"/>
      <c r="P65" s="63"/>
      <c r="Q65" s="64">
        <v>774</v>
      </c>
    </row>
    <row r="66" spans="2:17" ht="15" x14ac:dyDescent="0.25">
      <c r="B66" s="62" t="s">
        <v>161</v>
      </c>
      <c r="C66" s="62"/>
      <c r="D66" s="62"/>
      <c r="E66" s="62"/>
      <c r="F66" s="63"/>
      <c r="G66" s="63"/>
      <c r="H66" s="69">
        <v>0.76</v>
      </c>
      <c r="I66" s="63"/>
      <c r="J66" s="63"/>
      <c r="K66" s="90">
        <v>0.79</v>
      </c>
      <c r="L66" s="63"/>
      <c r="M66" s="63"/>
      <c r="N66" s="90">
        <v>0.81</v>
      </c>
      <c r="O66" s="63"/>
      <c r="P66" s="63"/>
      <c r="Q66" s="90">
        <v>0.75</v>
      </c>
    </row>
    <row r="67" spans="2:17" ht="15" x14ac:dyDescent="0.25">
      <c r="B67" s="62"/>
      <c r="C67" s="62"/>
      <c r="D67" s="62"/>
      <c r="E67" s="62"/>
      <c r="F67" s="63"/>
      <c r="G67" s="63"/>
      <c r="H67" s="63"/>
      <c r="I67" s="63"/>
      <c r="J67" s="63"/>
      <c r="K67" s="64"/>
      <c r="L67" s="63"/>
      <c r="M67" s="63"/>
      <c r="N67" s="64"/>
      <c r="O67" s="63"/>
      <c r="P67" s="63"/>
      <c r="Q67" s="64"/>
    </row>
    <row r="68" spans="2:17" ht="15" x14ac:dyDescent="0.25">
      <c r="B68" s="62" t="s">
        <v>178</v>
      </c>
      <c r="C68" s="62"/>
      <c r="D68" s="62"/>
      <c r="E68" s="62"/>
      <c r="F68" s="63"/>
      <c r="G68" s="63"/>
      <c r="H68" s="63">
        <v>16</v>
      </c>
      <c r="I68" s="63"/>
      <c r="J68" s="63"/>
      <c r="K68" s="64">
        <v>49</v>
      </c>
      <c r="L68" s="63"/>
      <c r="M68" s="63"/>
      <c r="N68" s="64">
        <v>27</v>
      </c>
      <c r="O68" s="63"/>
      <c r="P68" s="63"/>
      <c r="Q68" s="64">
        <v>41</v>
      </c>
    </row>
    <row r="69" spans="2:17" ht="15" x14ac:dyDescent="0.25">
      <c r="B69" s="62" t="s">
        <v>179</v>
      </c>
      <c r="C69" s="62"/>
      <c r="D69" s="62"/>
      <c r="E69" s="62"/>
      <c r="F69" s="63"/>
      <c r="G69" s="63"/>
      <c r="H69" s="63">
        <v>304</v>
      </c>
      <c r="I69" s="63"/>
      <c r="J69" s="63"/>
      <c r="K69" s="64">
        <v>587</v>
      </c>
      <c r="L69" s="63"/>
      <c r="M69" s="63"/>
      <c r="N69" s="64">
        <v>621</v>
      </c>
      <c r="O69" s="63"/>
      <c r="P69" s="63"/>
      <c r="Q69" s="64">
        <v>658</v>
      </c>
    </row>
    <row r="70" spans="2:17" ht="15" x14ac:dyDescent="0.25">
      <c r="B70" s="62" t="s">
        <v>180</v>
      </c>
      <c r="C70" s="62"/>
      <c r="D70" s="62"/>
      <c r="E70" s="62"/>
      <c r="F70" s="63"/>
      <c r="G70" s="63"/>
      <c r="H70" s="63">
        <v>134</v>
      </c>
      <c r="I70" s="63"/>
      <c r="J70" s="63"/>
      <c r="K70" s="64">
        <v>286</v>
      </c>
      <c r="L70" s="63"/>
      <c r="M70" s="63"/>
      <c r="N70" s="64">
        <v>306</v>
      </c>
      <c r="O70" s="63"/>
      <c r="P70" s="63"/>
      <c r="Q70" s="64">
        <v>302</v>
      </c>
    </row>
    <row r="71" spans="2:17" ht="15" x14ac:dyDescent="0.25">
      <c r="B71" s="62" t="s">
        <v>181</v>
      </c>
      <c r="C71" s="62"/>
      <c r="D71" s="62"/>
      <c r="E71" s="62"/>
      <c r="F71" s="63"/>
      <c r="G71" s="63"/>
      <c r="H71" s="63">
        <v>19</v>
      </c>
      <c r="I71" s="63"/>
      <c r="J71" s="63"/>
      <c r="K71" s="64">
        <v>29</v>
      </c>
      <c r="L71" s="63"/>
      <c r="M71" s="63"/>
      <c r="N71" s="64">
        <v>36</v>
      </c>
      <c r="O71" s="63"/>
      <c r="P71" s="63"/>
      <c r="Q71" s="64">
        <v>29</v>
      </c>
    </row>
    <row r="72" spans="2:17" ht="15.75" x14ac:dyDescent="0.25">
      <c r="B72" s="70" t="s">
        <v>175</v>
      </c>
      <c r="C72" s="70"/>
      <c r="D72" s="70"/>
      <c r="E72" s="70"/>
      <c r="F72" s="91" t="s">
        <v>182</v>
      </c>
      <c r="G72" s="91" t="s">
        <v>182</v>
      </c>
      <c r="H72" s="91">
        <v>473</v>
      </c>
      <c r="I72" s="91" t="s">
        <v>182</v>
      </c>
      <c r="J72" s="91" t="s">
        <v>182</v>
      </c>
      <c r="K72" s="92">
        <v>951</v>
      </c>
      <c r="L72" s="91" t="s">
        <v>182</v>
      </c>
      <c r="M72" s="91" t="s">
        <v>182</v>
      </c>
      <c r="N72" s="92">
        <v>990</v>
      </c>
      <c r="O72" s="91" t="s">
        <v>182</v>
      </c>
      <c r="P72" s="91" t="s">
        <v>182</v>
      </c>
      <c r="Q72" s="93">
        <v>1030</v>
      </c>
    </row>
    <row r="73" spans="2:17" ht="361.5" customHeight="1" x14ac:dyDescent="0.25">
      <c r="B73" s="46"/>
      <c r="C73" s="46"/>
      <c r="D73" s="46"/>
      <c r="E73" s="46"/>
      <c r="F73" s="46"/>
      <c r="G73" s="46"/>
      <c r="I73" s="46"/>
      <c r="J73" s="46"/>
      <c r="K73" s="46"/>
      <c r="L73" s="46"/>
      <c r="M73" s="46"/>
      <c r="N73" s="46"/>
      <c r="O73" s="46"/>
      <c r="P73" s="46"/>
      <c r="Q73" s="46"/>
    </row>
  </sheetData>
  <mergeCells count="8">
    <mergeCell ref="O40:Q40"/>
    <mergeCell ref="F2:H2"/>
    <mergeCell ref="B1:K1"/>
    <mergeCell ref="I2:K2"/>
    <mergeCell ref="L2:N2"/>
    <mergeCell ref="F40:H40"/>
    <mergeCell ref="I40:K40"/>
    <mergeCell ref="L40:N40"/>
  </mergeCells>
  <pageMargins left="0.7" right="0.7" top="0.75" bottom="0.75" header="0.3" footer="0.3"/>
  <pageSetup paperSize="9" scale="2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4249F-3069-49F6-A7BD-67267D68617B}">
  <sheetPr>
    <tabColor theme="5" tint="0.39997558519241921"/>
    <pageSetUpPr fitToPage="1"/>
  </sheetPr>
  <dimension ref="A2:K17"/>
  <sheetViews>
    <sheetView zoomScaleNormal="100" workbookViewId="0">
      <selection activeCell="G26" sqref="G26"/>
    </sheetView>
  </sheetViews>
  <sheetFormatPr defaultColWidth="9.140625" defaultRowHeight="15" x14ac:dyDescent="0.25"/>
  <cols>
    <col min="1" max="1" width="9.140625" style="1"/>
    <col min="2" max="2" width="82.85546875" style="1" bestFit="1" customWidth="1"/>
    <col min="3" max="3" width="19.28515625" style="1" bestFit="1" customWidth="1"/>
    <col min="4" max="4" width="19.28515625" style="1" customWidth="1"/>
    <col min="5" max="10" width="10.140625" style="1" customWidth="1"/>
    <col min="11" max="11" width="24.140625" style="1" customWidth="1"/>
    <col min="12" max="16384" width="9.140625" style="1"/>
  </cols>
  <sheetData>
    <row r="2" spans="1:11" ht="52.5" customHeight="1" x14ac:dyDescent="0.25">
      <c r="A2" s="46"/>
      <c r="B2" s="266" t="s">
        <v>183</v>
      </c>
      <c r="C2" s="266"/>
      <c r="D2" s="266"/>
      <c r="E2" s="266"/>
      <c r="F2" s="266"/>
      <c r="G2" s="266"/>
      <c r="H2" s="266"/>
      <c r="I2" s="266"/>
      <c r="J2" s="266"/>
      <c r="K2" s="46"/>
    </row>
    <row r="3" spans="1:11" ht="39" customHeight="1" x14ac:dyDescent="0.25">
      <c r="A3" s="46"/>
      <c r="B3" s="267" t="s">
        <v>184</v>
      </c>
      <c r="C3" s="267"/>
      <c r="D3" s="267"/>
      <c r="E3" s="267"/>
      <c r="F3" s="267"/>
      <c r="G3" s="267"/>
      <c r="H3" s="267"/>
      <c r="I3" s="267"/>
      <c r="J3" s="267"/>
      <c r="K3" s="46"/>
    </row>
    <row r="4" spans="1:11" x14ac:dyDescent="0.25">
      <c r="A4" s="268"/>
      <c r="B4" s="268"/>
      <c r="C4" s="95"/>
      <c r="D4" s="146">
        <v>2023</v>
      </c>
      <c r="E4" s="96">
        <v>2022</v>
      </c>
      <c r="F4" s="96">
        <v>2021</v>
      </c>
      <c r="G4" s="96">
        <v>2020</v>
      </c>
      <c r="H4" s="96">
        <v>2019</v>
      </c>
      <c r="I4" s="96">
        <v>2018</v>
      </c>
      <c r="J4" s="96">
        <v>2017</v>
      </c>
      <c r="K4" s="46"/>
    </row>
    <row r="5" spans="1:11" x14ac:dyDescent="0.25">
      <c r="A5" s="46"/>
      <c r="B5" s="55" t="s">
        <v>185</v>
      </c>
      <c r="C5" s="97" t="s">
        <v>186</v>
      </c>
      <c r="D5" s="151">
        <v>22</v>
      </c>
      <c r="E5" s="249">
        <v>22</v>
      </c>
      <c r="F5" s="98">
        <v>13</v>
      </c>
      <c r="G5" s="98">
        <v>52</v>
      </c>
      <c r="H5" s="98">
        <v>87</v>
      </c>
      <c r="I5" s="98">
        <v>66</v>
      </c>
      <c r="J5" s="98">
        <v>60</v>
      </c>
      <c r="K5" s="46"/>
    </row>
    <row r="6" spans="1:11" x14ac:dyDescent="0.25">
      <c r="A6" s="46"/>
      <c r="B6" s="55" t="s">
        <v>192</v>
      </c>
      <c r="C6" s="97" t="s">
        <v>186</v>
      </c>
      <c r="D6" s="151">
        <v>0</v>
      </c>
      <c r="E6" s="250">
        <v>5</v>
      </c>
      <c r="F6" s="98">
        <v>10</v>
      </c>
      <c r="G6" s="98">
        <v>4</v>
      </c>
      <c r="H6" s="98">
        <v>10</v>
      </c>
      <c r="I6" s="98">
        <v>10</v>
      </c>
      <c r="J6" s="98">
        <v>7</v>
      </c>
      <c r="K6" s="46"/>
    </row>
    <row r="7" spans="1:11" x14ac:dyDescent="0.25">
      <c r="A7" s="46"/>
      <c r="B7" s="55" t="s">
        <v>193</v>
      </c>
      <c r="C7" s="97" t="s">
        <v>186</v>
      </c>
      <c r="D7" s="151">
        <v>9</v>
      </c>
      <c r="E7" s="250">
        <v>6</v>
      </c>
      <c r="F7" s="99">
        <v>3</v>
      </c>
      <c r="G7" s="99">
        <v>4</v>
      </c>
      <c r="H7" s="99">
        <v>10</v>
      </c>
      <c r="I7" s="99">
        <v>8</v>
      </c>
      <c r="J7" s="99">
        <v>2</v>
      </c>
      <c r="K7" s="46"/>
    </row>
    <row r="8" spans="1:11" x14ac:dyDescent="0.25">
      <c r="A8" s="46"/>
      <c r="B8" s="100" t="s">
        <v>187</v>
      </c>
      <c r="C8" s="101" t="s">
        <v>188</v>
      </c>
      <c r="D8" s="152">
        <v>0</v>
      </c>
      <c r="E8" s="251">
        <v>0</v>
      </c>
      <c r="F8" s="102">
        <v>0</v>
      </c>
      <c r="G8" s="102">
        <v>2</v>
      </c>
      <c r="H8" s="102">
        <v>9</v>
      </c>
      <c r="I8" s="102">
        <v>2</v>
      </c>
      <c r="J8" s="102">
        <v>7</v>
      </c>
      <c r="K8" s="46"/>
    </row>
    <row r="9" spans="1:11" x14ac:dyDescent="0.25">
      <c r="A9" s="268"/>
      <c r="B9" s="268"/>
      <c r="C9" s="46"/>
      <c r="D9" s="46"/>
      <c r="E9" s="46"/>
      <c r="F9" s="46"/>
      <c r="G9" s="46"/>
      <c r="H9" s="46"/>
      <c r="I9" s="46"/>
      <c r="J9" s="46"/>
      <c r="K9" s="46"/>
    </row>
    <row r="17" spans="3:4" x14ac:dyDescent="0.25">
      <c r="C17"/>
      <c r="D17"/>
    </row>
  </sheetData>
  <mergeCells count="4">
    <mergeCell ref="B2:J2"/>
    <mergeCell ref="B3:J3"/>
    <mergeCell ref="A4:B4"/>
    <mergeCell ref="A9:B9"/>
  </mergeCells>
  <pageMargins left="0.7" right="0.7" top="0.75" bottom="0.75" header="0.3" footer="0.3"/>
  <pageSetup paperSize="9"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C889-DA25-430F-B79E-8EF4839F9C2B}">
  <sheetPr>
    <tabColor theme="5" tint="0.39997558519241921"/>
  </sheetPr>
  <dimension ref="A1:G123"/>
  <sheetViews>
    <sheetView topLeftCell="A68" workbookViewId="0">
      <selection activeCell="G120" sqref="G120"/>
    </sheetView>
  </sheetViews>
  <sheetFormatPr defaultRowHeight="15" x14ac:dyDescent="0.25"/>
  <cols>
    <col min="1" max="1" width="34" customWidth="1"/>
    <col min="2" max="2" width="39.28515625" customWidth="1"/>
    <col min="3" max="7" width="34" customWidth="1"/>
  </cols>
  <sheetData>
    <row r="1" spans="1:7" ht="15.75" customHeight="1" x14ac:dyDescent="0.25">
      <c r="A1" s="167"/>
      <c r="B1" s="167"/>
      <c r="C1" s="167"/>
      <c r="D1" s="167"/>
      <c r="E1" s="167"/>
      <c r="F1" s="167"/>
      <c r="G1" s="167"/>
    </row>
    <row r="2" spans="1:7" ht="15.75" customHeight="1" x14ac:dyDescent="0.25">
      <c r="A2" s="168" t="s">
        <v>211</v>
      </c>
      <c r="B2" s="167"/>
      <c r="C2" s="167"/>
      <c r="D2" s="167"/>
      <c r="E2" s="167"/>
      <c r="F2" s="167"/>
      <c r="G2" s="167"/>
    </row>
    <row r="3" spans="1:7" ht="15.75" customHeight="1" x14ac:dyDescent="0.25">
      <c r="A3" s="169" t="s">
        <v>212</v>
      </c>
      <c r="B3" s="305" t="s">
        <v>213</v>
      </c>
      <c r="C3" s="305"/>
      <c r="D3" s="305"/>
      <c r="E3" s="305"/>
      <c r="F3" s="305"/>
      <c r="G3" s="305"/>
    </row>
    <row r="4" spans="1:7" ht="15.75" customHeight="1" x14ac:dyDescent="0.25">
      <c r="A4" s="170" t="s">
        <v>214</v>
      </c>
      <c r="B4" s="324" t="s">
        <v>215</v>
      </c>
      <c r="C4" s="324"/>
      <c r="D4" s="324"/>
      <c r="E4" s="324"/>
      <c r="F4" s="324"/>
      <c r="G4" s="324"/>
    </row>
    <row r="5" spans="1:7" ht="15.75" customHeight="1" x14ac:dyDescent="0.25">
      <c r="A5" s="170" t="s">
        <v>216</v>
      </c>
      <c r="B5" s="324" t="s">
        <v>217</v>
      </c>
      <c r="C5" s="324"/>
      <c r="D5" s="324"/>
      <c r="E5" s="324"/>
      <c r="F5" s="324"/>
      <c r="G5" s="324"/>
    </row>
    <row r="6" spans="1:7" ht="15.75" customHeight="1" x14ac:dyDescent="0.25">
      <c r="A6" s="167"/>
      <c r="B6" s="167"/>
      <c r="C6" s="167"/>
      <c r="D6" s="167"/>
      <c r="E6" s="167"/>
      <c r="F6" s="167"/>
      <c r="G6" s="167"/>
    </row>
    <row r="7" spans="1:7" ht="53.65" customHeight="1" x14ac:dyDescent="0.25">
      <c r="A7" s="171" t="s">
        <v>218</v>
      </c>
      <c r="B7" s="172" t="s">
        <v>219</v>
      </c>
      <c r="C7" s="172" t="s">
        <v>220</v>
      </c>
      <c r="D7" s="172" t="s">
        <v>221</v>
      </c>
      <c r="E7" s="167"/>
      <c r="F7" s="167"/>
      <c r="G7" s="167"/>
    </row>
    <row r="8" spans="1:7" ht="15.75" customHeight="1" x14ac:dyDescent="0.25">
      <c r="A8" s="167"/>
      <c r="B8" s="167"/>
      <c r="C8" s="167"/>
      <c r="D8" s="167"/>
      <c r="E8" s="167"/>
      <c r="F8" s="167"/>
      <c r="G8" s="167"/>
    </row>
    <row r="9" spans="1:7" ht="15.75" customHeight="1" thickBot="1" x14ac:dyDescent="0.3">
      <c r="A9" s="167"/>
      <c r="B9" s="167"/>
      <c r="C9" s="167"/>
      <c r="D9" s="167"/>
      <c r="E9" s="167"/>
      <c r="F9" s="167"/>
      <c r="G9" s="167"/>
    </row>
    <row r="10" spans="1:7" ht="15.75" customHeight="1" x14ac:dyDescent="0.25">
      <c r="A10" s="173" t="s">
        <v>222</v>
      </c>
      <c r="B10" s="174"/>
      <c r="C10" s="175" t="s">
        <v>223</v>
      </c>
      <c r="D10" s="325" t="s">
        <v>224</v>
      </c>
      <c r="E10" s="326"/>
      <c r="F10" s="167"/>
      <c r="G10" s="167"/>
    </row>
    <row r="11" spans="1:7" ht="15.75" customHeight="1" x14ac:dyDescent="0.25">
      <c r="A11" s="305" t="s">
        <v>225</v>
      </c>
      <c r="B11" s="305"/>
      <c r="C11" s="172" t="s">
        <v>548</v>
      </c>
      <c r="D11" s="327" t="s">
        <v>226</v>
      </c>
      <c r="E11" s="327"/>
      <c r="F11" s="167"/>
      <c r="G11" s="167"/>
    </row>
    <row r="12" spans="1:7" ht="15.75" customHeight="1" x14ac:dyDescent="0.25">
      <c r="A12" s="305" t="s">
        <v>227</v>
      </c>
      <c r="B12" s="305"/>
      <c r="C12" s="172" t="s">
        <v>549</v>
      </c>
      <c r="D12" s="327" t="s">
        <v>226</v>
      </c>
      <c r="E12" s="327"/>
      <c r="F12" s="167"/>
      <c r="G12" s="167"/>
    </row>
    <row r="13" spans="1:7" ht="15.75" customHeight="1" x14ac:dyDescent="0.25">
      <c r="A13" s="305" t="s">
        <v>228</v>
      </c>
      <c r="B13" s="305"/>
      <c r="C13" s="172" t="s">
        <v>549</v>
      </c>
      <c r="D13" s="327" t="s">
        <v>226</v>
      </c>
      <c r="E13" s="327"/>
      <c r="F13" s="167"/>
      <c r="G13" s="167"/>
    </row>
    <row r="14" spans="1:7" ht="15.75" customHeight="1" x14ac:dyDescent="0.25">
      <c r="A14" s="305" t="s">
        <v>229</v>
      </c>
      <c r="B14" s="305"/>
      <c r="C14" s="172" t="s">
        <v>230</v>
      </c>
      <c r="D14" s="327" t="s">
        <v>226</v>
      </c>
      <c r="E14" s="327"/>
      <c r="F14" s="167"/>
      <c r="G14" s="167"/>
    </row>
    <row r="15" spans="1:7" ht="15.75" customHeight="1" x14ac:dyDescent="0.25">
      <c r="A15" s="305" t="s">
        <v>231</v>
      </c>
      <c r="B15" s="305"/>
      <c r="C15" s="172" t="s">
        <v>549</v>
      </c>
      <c r="D15" s="327" t="s">
        <v>226</v>
      </c>
      <c r="E15" s="327"/>
      <c r="F15" s="167"/>
      <c r="G15" s="167"/>
    </row>
    <row r="16" spans="1:7" ht="15.75" customHeight="1" x14ac:dyDescent="0.25">
      <c r="A16" s="305" t="s">
        <v>232</v>
      </c>
      <c r="B16" s="305"/>
      <c r="C16" s="172" t="s">
        <v>548</v>
      </c>
      <c r="D16" s="305"/>
      <c r="E16" s="305"/>
      <c r="F16" s="167"/>
      <c r="G16" s="167"/>
    </row>
    <row r="17" spans="1:7" ht="15.75" customHeight="1" x14ac:dyDescent="0.25">
      <c r="A17" s="305" t="s">
        <v>233</v>
      </c>
      <c r="B17" s="305"/>
      <c r="C17" s="172" t="s">
        <v>234</v>
      </c>
      <c r="D17" s="305"/>
      <c r="E17" s="305"/>
      <c r="F17" s="167"/>
      <c r="G17" s="167"/>
    </row>
    <row r="18" spans="1:7" ht="15.75" customHeight="1" x14ac:dyDescent="0.25">
      <c r="A18" s="305" t="s">
        <v>235</v>
      </c>
      <c r="B18" s="305"/>
      <c r="C18" s="172" t="s">
        <v>599</v>
      </c>
      <c r="D18" s="305" t="s">
        <v>551</v>
      </c>
      <c r="E18" s="305"/>
      <c r="F18" s="167"/>
      <c r="G18" s="167"/>
    </row>
    <row r="19" spans="1:7" ht="15.75" customHeight="1" x14ac:dyDescent="0.25">
      <c r="A19" s="305" t="s">
        <v>236</v>
      </c>
      <c r="B19" s="305"/>
      <c r="C19" s="172" t="s">
        <v>552</v>
      </c>
      <c r="D19" s="305"/>
      <c r="E19" s="305"/>
      <c r="F19" s="167"/>
      <c r="G19" s="167"/>
    </row>
    <row r="20" spans="1:7" ht="15.75" customHeight="1" x14ac:dyDescent="0.25">
      <c r="A20" s="305" t="s">
        <v>237</v>
      </c>
      <c r="B20" s="305"/>
      <c r="C20" s="172" t="s">
        <v>552</v>
      </c>
      <c r="D20" s="305"/>
      <c r="E20" s="305"/>
      <c r="F20" s="167"/>
      <c r="G20" s="167"/>
    </row>
    <row r="21" spans="1:7" ht="15.75" customHeight="1" x14ac:dyDescent="0.25">
      <c r="A21" s="305" t="s">
        <v>238</v>
      </c>
      <c r="B21" s="305"/>
      <c r="C21" s="172" t="s">
        <v>552</v>
      </c>
      <c r="D21" s="305"/>
      <c r="E21" s="305"/>
      <c r="F21" s="167"/>
      <c r="G21" s="167"/>
    </row>
    <row r="22" spans="1:7" ht="33.6" customHeight="1" x14ac:dyDescent="0.25">
      <c r="A22" s="305" t="s">
        <v>239</v>
      </c>
      <c r="B22" s="305"/>
      <c r="C22" s="172" t="s">
        <v>550</v>
      </c>
      <c r="D22" s="305"/>
      <c r="E22" s="305"/>
      <c r="F22" s="167"/>
      <c r="G22" s="167"/>
    </row>
    <row r="23" spans="1:7" ht="15.75" customHeight="1" x14ac:dyDescent="0.25">
      <c r="A23" s="305" t="s">
        <v>240</v>
      </c>
      <c r="B23" s="305"/>
      <c r="C23" s="172" t="s">
        <v>550</v>
      </c>
      <c r="D23" s="305"/>
      <c r="E23" s="305"/>
      <c r="F23" s="167"/>
      <c r="G23" s="167"/>
    </row>
    <row r="24" spans="1:7" ht="15.75" customHeight="1" x14ac:dyDescent="0.25">
      <c r="A24" s="305" t="s">
        <v>241</v>
      </c>
      <c r="B24" s="305"/>
      <c r="C24" s="172" t="s">
        <v>550</v>
      </c>
      <c r="D24" s="305"/>
      <c r="E24" s="305"/>
      <c r="F24" s="167"/>
      <c r="G24" s="167"/>
    </row>
    <row r="25" spans="1:7" ht="15.75" customHeight="1" x14ac:dyDescent="0.25">
      <c r="A25" s="305" t="s">
        <v>242</v>
      </c>
      <c r="B25" s="305"/>
      <c r="C25" s="172" t="s">
        <v>601</v>
      </c>
      <c r="D25" s="305"/>
      <c r="E25" s="305"/>
      <c r="F25" s="167"/>
      <c r="G25" s="167"/>
    </row>
    <row r="26" spans="1:7" ht="15.75" customHeight="1" x14ac:dyDescent="0.25">
      <c r="A26" s="305" t="s">
        <v>243</v>
      </c>
      <c r="B26" s="305"/>
      <c r="C26" s="172" t="s">
        <v>601</v>
      </c>
      <c r="D26" s="305"/>
      <c r="E26" s="305"/>
      <c r="F26" s="167"/>
      <c r="G26" s="167"/>
    </row>
    <row r="27" spans="1:7" ht="15.75" customHeight="1" x14ac:dyDescent="0.25">
      <c r="A27" s="305" t="s">
        <v>244</v>
      </c>
      <c r="B27" s="305"/>
      <c r="C27" s="172" t="s">
        <v>552</v>
      </c>
      <c r="D27" s="305"/>
      <c r="E27" s="305"/>
      <c r="F27" s="167"/>
      <c r="G27" s="167"/>
    </row>
    <row r="28" spans="1:7" ht="15.75" customHeight="1" x14ac:dyDescent="0.25">
      <c r="A28" s="305" t="s">
        <v>245</v>
      </c>
      <c r="B28" s="305"/>
      <c r="C28" s="172" t="s">
        <v>552</v>
      </c>
      <c r="D28" s="305"/>
      <c r="E28" s="305"/>
      <c r="F28" s="167"/>
      <c r="G28" s="167"/>
    </row>
    <row r="29" spans="1:7" ht="15.75" customHeight="1" x14ac:dyDescent="0.25">
      <c r="A29" s="305" t="s">
        <v>246</v>
      </c>
      <c r="B29" s="305"/>
      <c r="C29" s="172" t="s">
        <v>600</v>
      </c>
      <c r="D29" s="305"/>
      <c r="E29" s="305"/>
      <c r="F29" s="167"/>
      <c r="G29" s="167"/>
    </row>
    <row r="30" spans="1:7" ht="15.75" customHeight="1" x14ac:dyDescent="0.25">
      <c r="A30" s="305" t="s">
        <v>247</v>
      </c>
      <c r="B30" s="305"/>
      <c r="C30" s="172" t="s">
        <v>600</v>
      </c>
      <c r="D30" s="305"/>
      <c r="E30" s="305"/>
      <c r="F30" s="167"/>
      <c r="G30" s="167"/>
    </row>
    <row r="31" spans="1:7" ht="15.75" customHeight="1" x14ac:dyDescent="0.25">
      <c r="A31" s="305" t="s">
        <v>248</v>
      </c>
      <c r="B31" s="305"/>
      <c r="C31" s="172" t="s">
        <v>600</v>
      </c>
      <c r="D31" s="305"/>
      <c r="E31" s="305"/>
      <c r="F31" s="167"/>
      <c r="G31" s="167"/>
    </row>
    <row r="32" spans="1:7" ht="15.75" customHeight="1" x14ac:dyDescent="0.25">
      <c r="A32" s="305" t="s">
        <v>249</v>
      </c>
      <c r="B32" s="305"/>
      <c r="C32" s="172" t="s">
        <v>553</v>
      </c>
      <c r="D32" s="305"/>
      <c r="E32" s="305"/>
      <c r="F32" s="167"/>
      <c r="G32" s="167"/>
    </row>
    <row r="33" spans="1:7" ht="15.75" customHeight="1" x14ac:dyDescent="0.25">
      <c r="A33" s="305" t="s">
        <v>250</v>
      </c>
      <c r="B33" s="305"/>
      <c r="C33" s="172" t="s">
        <v>554</v>
      </c>
      <c r="D33" s="305"/>
      <c r="E33" s="305"/>
      <c r="F33" s="167"/>
      <c r="G33" s="167"/>
    </row>
    <row r="34" spans="1:7" ht="15.75" customHeight="1" x14ac:dyDescent="0.25">
      <c r="A34" s="305" t="s">
        <v>251</v>
      </c>
      <c r="B34" s="305"/>
      <c r="C34" s="172" t="s">
        <v>554</v>
      </c>
      <c r="D34" s="305"/>
      <c r="E34" s="305"/>
      <c r="F34" s="167"/>
      <c r="G34" s="167"/>
    </row>
    <row r="35" spans="1:7" ht="15.75" customHeight="1" x14ac:dyDescent="0.25">
      <c r="A35" s="305" t="s">
        <v>252</v>
      </c>
      <c r="B35" s="305"/>
      <c r="C35" s="172" t="s">
        <v>555</v>
      </c>
      <c r="D35" s="305"/>
      <c r="E35" s="305"/>
      <c r="F35" s="167"/>
      <c r="G35" s="167"/>
    </row>
    <row r="36" spans="1:7" ht="15.75" customHeight="1" x14ac:dyDescent="0.25">
      <c r="A36" s="305" t="s">
        <v>253</v>
      </c>
      <c r="B36" s="305"/>
      <c r="C36" s="172" t="s">
        <v>556</v>
      </c>
      <c r="D36" s="305"/>
      <c r="E36" s="305"/>
      <c r="F36" s="167"/>
      <c r="G36" s="167"/>
    </row>
    <row r="37" spans="1:7" ht="15.75" customHeight="1" x14ac:dyDescent="0.25">
      <c r="A37" s="305" t="s">
        <v>254</v>
      </c>
      <c r="B37" s="305"/>
      <c r="C37" s="172" t="s">
        <v>556</v>
      </c>
      <c r="D37" s="305"/>
      <c r="E37" s="305"/>
      <c r="F37" s="167"/>
      <c r="G37" s="167"/>
    </row>
    <row r="38" spans="1:7" ht="15.75" customHeight="1" x14ac:dyDescent="0.25">
      <c r="A38" s="305" t="s">
        <v>255</v>
      </c>
      <c r="B38" s="305"/>
      <c r="C38" s="172" t="s">
        <v>557</v>
      </c>
      <c r="D38" s="305"/>
      <c r="E38" s="305"/>
      <c r="F38" s="167"/>
      <c r="G38" s="167"/>
    </row>
    <row r="39" spans="1:7" ht="15.75" customHeight="1" x14ac:dyDescent="0.25">
      <c r="A39" s="305" t="s">
        <v>256</v>
      </c>
      <c r="B39" s="305"/>
      <c r="C39" s="172" t="s">
        <v>558</v>
      </c>
      <c r="D39" s="305"/>
      <c r="E39" s="305"/>
      <c r="F39" s="167"/>
      <c r="G39" s="167"/>
    </row>
    <row r="40" spans="1:7" ht="15.75" customHeight="1" x14ac:dyDescent="0.25">
      <c r="A40" s="305" t="s">
        <v>257</v>
      </c>
      <c r="B40" s="305"/>
      <c r="C40" s="172" t="s">
        <v>258</v>
      </c>
      <c r="D40" s="305"/>
      <c r="E40" s="305"/>
      <c r="F40" s="167"/>
      <c r="G40" s="167"/>
    </row>
    <row r="41" spans="1:7" ht="15.75" customHeight="1" x14ac:dyDescent="0.25">
      <c r="A41" s="167"/>
      <c r="B41" s="167"/>
      <c r="C41" s="167"/>
      <c r="D41" s="167"/>
      <c r="E41" s="167"/>
      <c r="F41" s="167"/>
      <c r="G41" s="176"/>
    </row>
    <row r="42" spans="1:7" ht="15.75" customHeight="1" x14ac:dyDescent="0.25">
      <c r="A42" s="325" t="s">
        <v>259</v>
      </c>
      <c r="B42" s="326"/>
      <c r="C42" s="175" t="s">
        <v>223</v>
      </c>
      <c r="D42" s="325" t="s">
        <v>224</v>
      </c>
      <c r="E42" s="326"/>
      <c r="F42" s="167"/>
      <c r="G42" s="167"/>
    </row>
    <row r="43" spans="1:7" ht="15.75" customHeight="1" x14ac:dyDescent="0.25">
      <c r="A43" s="320" t="s">
        <v>260</v>
      </c>
      <c r="B43" s="320"/>
      <c r="C43" s="172" t="s">
        <v>559</v>
      </c>
      <c r="D43" s="321" t="s">
        <v>226</v>
      </c>
      <c r="E43" s="321"/>
      <c r="F43" s="167"/>
      <c r="G43" s="167"/>
    </row>
    <row r="44" spans="1:7" ht="15.75" customHeight="1" x14ac:dyDescent="0.25">
      <c r="A44" s="320" t="s">
        <v>261</v>
      </c>
      <c r="B44" s="320"/>
      <c r="C44" s="172" t="s">
        <v>559</v>
      </c>
      <c r="D44" s="321" t="s">
        <v>226</v>
      </c>
      <c r="E44" s="321"/>
      <c r="F44" s="167"/>
      <c r="G44" s="167"/>
    </row>
    <row r="45" spans="1:7" ht="15.75" customHeight="1" x14ac:dyDescent="0.25">
      <c r="A45" s="167"/>
      <c r="B45" s="167"/>
      <c r="C45" s="167"/>
      <c r="D45" s="167"/>
      <c r="E45" s="167"/>
      <c r="F45" s="167"/>
      <c r="G45" s="167"/>
    </row>
    <row r="46" spans="1:7" ht="15.75" customHeight="1" x14ac:dyDescent="0.25">
      <c r="A46" s="177" t="s">
        <v>262</v>
      </c>
      <c r="B46" s="177" t="s">
        <v>263</v>
      </c>
      <c r="C46" s="322" t="s">
        <v>264</v>
      </c>
      <c r="D46" s="323"/>
      <c r="E46" s="175" t="s">
        <v>223</v>
      </c>
      <c r="F46" s="178" t="s">
        <v>265</v>
      </c>
      <c r="G46" s="178" t="s">
        <v>266</v>
      </c>
    </row>
    <row r="47" spans="1:7" ht="15.75" customHeight="1" x14ac:dyDescent="0.25">
      <c r="A47" s="281" t="s">
        <v>267</v>
      </c>
      <c r="B47" s="179" t="s">
        <v>259</v>
      </c>
      <c r="C47" s="282" t="s">
        <v>268</v>
      </c>
      <c r="D47" s="282"/>
      <c r="E47" s="218" t="s">
        <v>560</v>
      </c>
      <c r="F47" s="181" t="s">
        <v>269</v>
      </c>
      <c r="G47" s="182"/>
    </row>
    <row r="48" spans="1:7" ht="15.75" customHeight="1" x14ac:dyDescent="0.25">
      <c r="A48" s="281"/>
      <c r="B48" s="281" t="s">
        <v>270</v>
      </c>
      <c r="C48" s="324" t="s">
        <v>271</v>
      </c>
      <c r="D48" s="324"/>
      <c r="E48" s="172" t="s">
        <v>566</v>
      </c>
      <c r="F48" s="183" t="s">
        <v>272</v>
      </c>
      <c r="G48" s="184"/>
    </row>
    <row r="49" spans="1:7" ht="15.75" customHeight="1" x14ac:dyDescent="0.25">
      <c r="A49" s="281"/>
      <c r="B49" s="281"/>
      <c r="C49" s="307" t="s">
        <v>273</v>
      </c>
      <c r="D49" s="307"/>
      <c r="E49" s="172" t="s">
        <v>566</v>
      </c>
      <c r="F49" s="183" t="s">
        <v>274</v>
      </c>
      <c r="G49" s="184"/>
    </row>
    <row r="50" spans="1:7" ht="15.75" customHeight="1" x14ac:dyDescent="0.25">
      <c r="A50" s="281"/>
      <c r="B50" s="281"/>
      <c r="C50" s="307" t="s">
        <v>275</v>
      </c>
      <c r="D50" s="307"/>
      <c r="E50" s="172" t="s">
        <v>561</v>
      </c>
      <c r="F50" s="183" t="s">
        <v>276</v>
      </c>
      <c r="G50" s="184"/>
    </row>
    <row r="51" spans="1:7" ht="15.75" customHeight="1" x14ac:dyDescent="0.25">
      <c r="A51" s="281"/>
      <c r="B51" s="281"/>
      <c r="C51" s="307" t="s">
        <v>277</v>
      </c>
      <c r="D51" s="307"/>
      <c r="E51" s="172" t="s">
        <v>567</v>
      </c>
      <c r="F51" s="183" t="s">
        <v>278</v>
      </c>
      <c r="G51" s="184"/>
    </row>
    <row r="52" spans="1:7" ht="15.75" customHeight="1" x14ac:dyDescent="0.25">
      <c r="A52" s="281"/>
      <c r="B52" s="281"/>
      <c r="C52" s="307" t="s">
        <v>279</v>
      </c>
      <c r="D52" s="307"/>
      <c r="E52" s="172" t="s">
        <v>566</v>
      </c>
      <c r="F52" s="183" t="s">
        <v>280</v>
      </c>
      <c r="G52" s="184"/>
    </row>
    <row r="53" spans="1:7" ht="15.75" customHeight="1" x14ac:dyDescent="0.25">
      <c r="A53" s="281"/>
      <c r="B53" s="281"/>
      <c r="C53" s="307" t="s">
        <v>281</v>
      </c>
      <c r="D53" s="307"/>
      <c r="E53" s="172" t="s">
        <v>561</v>
      </c>
      <c r="F53" s="183" t="s">
        <v>282</v>
      </c>
      <c r="G53" s="184"/>
    </row>
    <row r="54" spans="1:7" ht="15.75" customHeight="1" x14ac:dyDescent="0.25">
      <c r="A54" s="281"/>
      <c r="B54" s="281"/>
      <c r="C54" s="307" t="s">
        <v>283</v>
      </c>
      <c r="D54" s="307"/>
      <c r="E54" s="172" t="s">
        <v>566</v>
      </c>
      <c r="F54" s="183" t="s">
        <v>284</v>
      </c>
      <c r="G54" s="184"/>
    </row>
    <row r="55" spans="1:7" ht="15.75" customHeight="1" x14ac:dyDescent="0.25">
      <c r="A55" s="281"/>
      <c r="B55" s="281"/>
      <c r="C55" s="307" t="s">
        <v>285</v>
      </c>
      <c r="D55" s="307"/>
      <c r="E55" s="185" t="s">
        <v>286</v>
      </c>
      <c r="F55" s="183" t="s">
        <v>287</v>
      </c>
      <c r="G55" s="184"/>
    </row>
    <row r="56" spans="1:7" ht="15.75" customHeight="1" x14ac:dyDescent="0.25">
      <c r="A56" s="281"/>
      <c r="B56" s="281"/>
      <c r="C56" s="307" t="s">
        <v>288</v>
      </c>
      <c r="D56" s="307"/>
      <c r="E56" s="185" t="s">
        <v>289</v>
      </c>
      <c r="F56" s="183" t="s">
        <v>290</v>
      </c>
      <c r="G56" s="184"/>
    </row>
    <row r="57" spans="1:7" ht="15.75" customHeight="1" x14ac:dyDescent="0.25">
      <c r="A57" s="281"/>
      <c r="B57" s="281"/>
      <c r="C57" s="307" t="s">
        <v>291</v>
      </c>
      <c r="D57" s="307"/>
      <c r="E57" s="185" t="s">
        <v>289</v>
      </c>
      <c r="F57" s="183" t="s">
        <v>292</v>
      </c>
      <c r="G57" s="184"/>
    </row>
    <row r="58" spans="1:7" ht="15.75" customHeight="1" x14ac:dyDescent="0.25">
      <c r="A58" s="281" t="s">
        <v>293</v>
      </c>
      <c r="B58" s="179" t="s">
        <v>259</v>
      </c>
      <c r="C58" s="282" t="s">
        <v>268</v>
      </c>
      <c r="D58" s="282"/>
      <c r="E58" s="218" t="s">
        <v>560</v>
      </c>
      <c r="F58" s="181" t="s">
        <v>269</v>
      </c>
      <c r="G58" s="182"/>
    </row>
    <row r="59" spans="1:7" ht="15.75" customHeight="1" x14ac:dyDescent="0.25">
      <c r="A59" s="281"/>
      <c r="B59" s="186"/>
      <c r="C59" s="303" t="s">
        <v>294</v>
      </c>
      <c r="D59" s="304"/>
      <c r="E59" s="172" t="s">
        <v>562</v>
      </c>
      <c r="F59" s="183" t="s">
        <v>191</v>
      </c>
      <c r="G59" s="184"/>
    </row>
    <row r="60" spans="1:7" ht="15.75" customHeight="1" x14ac:dyDescent="0.25">
      <c r="A60" s="186" t="s">
        <v>295</v>
      </c>
      <c r="B60" s="179" t="s">
        <v>259</v>
      </c>
      <c r="C60" s="282" t="s">
        <v>268</v>
      </c>
      <c r="D60" s="282"/>
      <c r="E60" s="180" t="s">
        <v>563</v>
      </c>
      <c r="F60" s="181" t="s">
        <v>191</v>
      </c>
      <c r="G60" s="182"/>
    </row>
    <row r="61" spans="1:7" ht="15.75" customHeight="1" x14ac:dyDescent="0.25">
      <c r="A61" s="283" t="s">
        <v>296</v>
      </c>
      <c r="B61" s="179" t="s">
        <v>259</v>
      </c>
      <c r="C61" s="282" t="s">
        <v>268</v>
      </c>
      <c r="D61" s="282"/>
      <c r="E61" s="180" t="s">
        <v>564</v>
      </c>
      <c r="F61" s="181" t="s">
        <v>297</v>
      </c>
      <c r="G61" s="182"/>
    </row>
    <row r="62" spans="1:7" ht="15.75" customHeight="1" x14ac:dyDescent="0.25">
      <c r="A62" s="284"/>
      <c r="B62" s="186" t="s">
        <v>298</v>
      </c>
      <c r="C62" s="314" t="s">
        <v>299</v>
      </c>
      <c r="D62" s="314"/>
      <c r="E62" s="185" t="s">
        <v>300</v>
      </c>
      <c r="F62" s="183" t="s">
        <v>301</v>
      </c>
      <c r="G62" s="184"/>
    </row>
    <row r="63" spans="1:7" ht="15.75" customHeight="1" x14ac:dyDescent="0.25">
      <c r="A63" s="285"/>
      <c r="B63" s="186" t="s">
        <v>302</v>
      </c>
      <c r="C63" s="314" t="s">
        <v>303</v>
      </c>
      <c r="D63" s="314"/>
      <c r="E63" s="183" t="s">
        <v>304</v>
      </c>
      <c r="F63" s="183" t="s">
        <v>305</v>
      </c>
      <c r="G63" s="184"/>
    </row>
    <row r="64" spans="1:7" ht="15.75" customHeight="1" x14ac:dyDescent="0.25">
      <c r="A64" s="283" t="s">
        <v>306</v>
      </c>
      <c r="B64" s="179" t="s">
        <v>259</v>
      </c>
      <c r="C64" s="282" t="s">
        <v>268</v>
      </c>
      <c r="D64" s="282"/>
      <c r="E64" s="180" t="s">
        <v>576</v>
      </c>
      <c r="F64" s="181" t="s">
        <v>307</v>
      </c>
      <c r="G64" s="182"/>
    </row>
    <row r="65" spans="1:7" ht="15.75" customHeight="1" x14ac:dyDescent="0.25">
      <c r="A65" s="284"/>
      <c r="B65" s="186" t="s">
        <v>308</v>
      </c>
      <c r="C65" s="305" t="s">
        <v>309</v>
      </c>
      <c r="D65" s="305"/>
      <c r="E65" s="172" t="s">
        <v>565</v>
      </c>
      <c r="F65" s="183" t="s">
        <v>310</v>
      </c>
      <c r="G65" s="184"/>
    </row>
    <row r="66" spans="1:7" ht="15.75" customHeight="1" x14ac:dyDescent="0.25">
      <c r="A66" s="284"/>
      <c r="B66" s="186" t="s">
        <v>311</v>
      </c>
      <c r="C66" s="305" t="s">
        <v>312</v>
      </c>
      <c r="D66" s="305"/>
      <c r="E66" s="172" t="s">
        <v>565</v>
      </c>
      <c r="F66" s="183" t="s">
        <v>313</v>
      </c>
      <c r="G66" s="184"/>
    </row>
    <row r="67" spans="1:7" ht="15.75" customHeight="1" x14ac:dyDescent="0.25">
      <c r="A67" s="285"/>
      <c r="B67" s="186" t="s">
        <v>314</v>
      </c>
      <c r="C67" s="319" t="s">
        <v>315</v>
      </c>
      <c r="D67" s="319"/>
      <c r="E67" s="172" t="s">
        <v>568</v>
      </c>
      <c r="F67" s="183" t="s">
        <v>316</v>
      </c>
      <c r="G67" s="184"/>
    </row>
    <row r="68" spans="1:7" ht="15.75" customHeight="1" x14ac:dyDescent="0.25">
      <c r="A68" s="283" t="s">
        <v>317</v>
      </c>
      <c r="B68" s="217" t="s">
        <v>318</v>
      </c>
      <c r="C68" s="295" t="s">
        <v>268</v>
      </c>
      <c r="D68" s="296"/>
      <c r="E68" s="187" t="s">
        <v>320</v>
      </c>
      <c r="F68" s="181" t="s">
        <v>319</v>
      </c>
      <c r="G68" s="182"/>
    </row>
    <row r="69" spans="1:7" ht="15.75" customHeight="1" x14ac:dyDescent="0.25">
      <c r="A69" s="284"/>
      <c r="B69" s="283" t="s">
        <v>321</v>
      </c>
      <c r="C69" s="315" t="s">
        <v>322</v>
      </c>
      <c r="D69" s="316"/>
      <c r="E69" s="172" t="s">
        <v>569</v>
      </c>
      <c r="F69" s="292" t="s">
        <v>323</v>
      </c>
      <c r="G69" s="280"/>
    </row>
    <row r="70" spans="1:7" ht="15.75" customHeight="1" x14ac:dyDescent="0.25">
      <c r="A70" s="284"/>
      <c r="B70" s="284"/>
      <c r="C70" s="317"/>
      <c r="D70" s="318"/>
      <c r="E70" s="172" t="s">
        <v>596</v>
      </c>
      <c r="F70" s="292"/>
      <c r="G70" s="280"/>
    </row>
    <row r="71" spans="1:7" ht="15.75" customHeight="1" x14ac:dyDescent="0.25">
      <c r="A71" s="284"/>
      <c r="B71" s="179" t="s">
        <v>259</v>
      </c>
      <c r="C71" s="282" t="s">
        <v>268</v>
      </c>
      <c r="D71" s="282"/>
      <c r="E71" s="187" t="s">
        <v>320</v>
      </c>
      <c r="F71" s="181" t="s">
        <v>324</v>
      </c>
      <c r="G71" s="182"/>
    </row>
    <row r="72" spans="1:7" ht="15.75" customHeight="1" x14ac:dyDescent="0.25">
      <c r="A72" s="284"/>
      <c r="B72" s="313" t="s">
        <v>325</v>
      </c>
      <c r="C72" s="314" t="s">
        <v>326</v>
      </c>
      <c r="D72" s="314"/>
      <c r="E72" s="188" t="s">
        <v>327</v>
      </c>
      <c r="F72" s="188" t="s">
        <v>328</v>
      </c>
      <c r="G72" s="184"/>
    </row>
    <row r="73" spans="1:7" ht="15.75" customHeight="1" x14ac:dyDescent="0.25">
      <c r="A73" s="284"/>
      <c r="B73" s="313"/>
      <c r="C73" s="314" t="s">
        <v>329</v>
      </c>
      <c r="D73" s="314"/>
      <c r="E73" s="188" t="s">
        <v>327</v>
      </c>
      <c r="F73" s="188" t="s">
        <v>330</v>
      </c>
      <c r="G73" s="184"/>
    </row>
    <row r="74" spans="1:7" ht="15.75" customHeight="1" x14ac:dyDescent="0.25">
      <c r="A74" s="284"/>
      <c r="B74" s="313"/>
      <c r="C74" s="314" t="s">
        <v>331</v>
      </c>
      <c r="D74" s="314"/>
      <c r="E74" s="188" t="s">
        <v>327</v>
      </c>
      <c r="F74" s="188" t="s">
        <v>332</v>
      </c>
      <c r="G74" s="184"/>
    </row>
    <row r="75" spans="1:7" ht="15.75" customHeight="1" x14ac:dyDescent="0.25">
      <c r="A75" s="284"/>
      <c r="B75" s="313"/>
      <c r="C75" s="314" t="s">
        <v>333</v>
      </c>
      <c r="D75" s="314"/>
      <c r="E75" s="188" t="s">
        <v>327</v>
      </c>
      <c r="F75" s="188" t="s">
        <v>334</v>
      </c>
      <c r="G75" s="184"/>
    </row>
    <row r="76" spans="1:7" ht="15.75" customHeight="1" x14ac:dyDescent="0.25">
      <c r="A76" s="284"/>
      <c r="B76" s="179" t="s">
        <v>259</v>
      </c>
      <c r="C76" s="282" t="s">
        <v>268</v>
      </c>
      <c r="D76" s="282"/>
      <c r="E76" s="187" t="s">
        <v>320</v>
      </c>
      <c r="F76" s="181" t="s">
        <v>324</v>
      </c>
      <c r="G76" s="182"/>
    </row>
    <row r="77" spans="1:7" ht="15.75" customHeight="1" x14ac:dyDescent="0.25">
      <c r="A77" s="284"/>
      <c r="B77" s="281" t="s">
        <v>335</v>
      </c>
      <c r="C77" s="301" t="s">
        <v>336</v>
      </c>
      <c r="D77" s="302"/>
      <c r="E77" s="183" t="s">
        <v>327</v>
      </c>
      <c r="F77" s="183" t="s">
        <v>337</v>
      </c>
      <c r="G77" s="184"/>
    </row>
    <row r="78" spans="1:7" ht="15.75" customHeight="1" x14ac:dyDescent="0.25">
      <c r="A78" s="285"/>
      <c r="B78" s="281"/>
      <c r="C78" s="286" t="s">
        <v>338</v>
      </c>
      <c r="D78" s="287"/>
      <c r="E78" s="183" t="s">
        <v>327</v>
      </c>
      <c r="F78" s="183" t="s">
        <v>339</v>
      </c>
      <c r="G78" s="184"/>
    </row>
    <row r="79" spans="1:7" ht="15.75" customHeight="1" x14ac:dyDescent="0.25">
      <c r="A79" s="281" t="s">
        <v>340</v>
      </c>
      <c r="B79" s="179" t="s">
        <v>259</v>
      </c>
      <c r="C79" s="282" t="s">
        <v>268</v>
      </c>
      <c r="D79" s="282"/>
      <c r="E79" s="180" t="s">
        <v>350</v>
      </c>
      <c r="F79" s="181" t="s">
        <v>341</v>
      </c>
      <c r="G79" s="182"/>
    </row>
    <row r="80" spans="1:7" ht="15.75" customHeight="1" x14ac:dyDescent="0.25">
      <c r="A80" s="281"/>
      <c r="B80" s="186" t="s">
        <v>342</v>
      </c>
      <c r="C80" s="301" t="s">
        <v>343</v>
      </c>
      <c r="D80" s="302"/>
      <c r="E80" s="172" t="s">
        <v>350</v>
      </c>
      <c r="F80" s="183" t="s">
        <v>344</v>
      </c>
      <c r="G80" s="184"/>
    </row>
    <row r="81" spans="1:7" ht="15.75" customHeight="1" x14ac:dyDescent="0.25">
      <c r="A81" s="281" t="s">
        <v>38</v>
      </c>
      <c r="B81" s="179" t="s">
        <v>259</v>
      </c>
      <c r="C81" s="282" t="s">
        <v>268</v>
      </c>
      <c r="D81" s="282"/>
      <c r="E81" s="180" t="s">
        <v>570</v>
      </c>
      <c r="F81" s="181" t="s">
        <v>345</v>
      </c>
      <c r="G81" s="182"/>
    </row>
    <row r="82" spans="1:7" ht="15.75" customHeight="1" x14ac:dyDescent="0.25">
      <c r="A82" s="281"/>
      <c r="B82" s="281" t="s">
        <v>346</v>
      </c>
      <c r="C82" s="307" t="s">
        <v>347</v>
      </c>
      <c r="D82" s="307"/>
      <c r="E82" s="172" t="s">
        <v>570</v>
      </c>
      <c r="F82" s="183" t="s">
        <v>348</v>
      </c>
      <c r="G82" s="184"/>
    </row>
    <row r="83" spans="1:7" ht="15.75" customHeight="1" x14ac:dyDescent="0.25">
      <c r="A83" s="281"/>
      <c r="B83" s="281"/>
      <c r="C83" s="307" t="s">
        <v>349</v>
      </c>
      <c r="D83" s="307"/>
      <c r="E83" s="183" t="s">
        <v>570</v>
      </c>
      <c r="F83" s="183" t="s">
        <v>351</v>
      </c>
      <c r="G83" s="184"/>
    </row>
    <row r="84" spans="1:7" ht="15.75" customHeight="1" x14ac:dyDescent="0.25">
      <c r="A84" s="281"/>
      <c r="B84" s="281"/>
      <c r="C84" s="307" t="s">
        <v>352</v>
      </c>
      <c r="D84" s="307"/>
      <c r="E84" s="183" t="s">
        <v>327</v>
      </c>
      <c r="F84" s="183" t="s">
        <v>353</v>
      </c>
      <c r="G84" s="184"/>
    </row>
    <row r="85" spans="1:7" ht="15.75" customHeight="1" x14ac:dyDescent="0.25">
      <c r="A85" s="281"/>
      <c r="B85" s="281"/>
      <c r="C85" s="307" t="s">
        <v>354</v>
      </c>
      <c r="D85" s="307"/>
      <c r="E85" s="183" t="s">
        <v>327</v>
      </c>
      <c r="F85" s="183" t="s">
        <v>355</v>
      </c>
      <c r="G85" s="184"/>
    </row>
    <row r="86" spans="1:7" ht="15.75" customHeight="1" x14ac:dyDescent="0.25">
      <c r="A86" s="281"/>
      <c r="B86" s="281"/>
      <c r="C86" s="307" t="s">
        <v>356</v>
      </c>
      <c r="D86" s="307"/>
      <c r="E86" s="183" t="s">
        <v>327</v>
      </c>
      <c r="F86" s="183" t="s">
        <v>357</v>
      </c>
      <c r="G86" s="184"/>
    </row>
    <row r="87" spans="1:7" ht="15.75" customHeight="1" x14ac:dyDescent="0.25">
      <c r="A87" s="281" t="s">
        <v>358</v>
      </c>
      <c r="B87" s="179" t="s">
        <v>259</v>
      </c>
      <c r="C87" s="282" t="s">
        <v>268</v>
      </c>
      <c r="D87" s="282"/>
      <c r="E87" s="180" t="s">
        <v>570</v>
      </c>
      <c r="F87" s="181" t="s">
        <v>359</v>
      </c>
      <c r="G87" s="182"/>
    </row>
    <row r="88" spans="1:7" ht="15.75" customHeight="1" x14ac:dyDescent="0.25">
      <c r="A88" s="281"/>
      <c r="B88" s="186" t="s">
        <v>360</v>
      </c>
      <c r="C88" s="286" t="s">
        <v>361</v>
      </c>
      <c r="D88" s="287"/>
      <c r="E88" s="183" t="s">
        <v>327</v>
      </c>
      <c r="F88" s="183" t="s">
        <v>362</v>
      </c>
      <c r="G88" s="184"/>
    </row>
    <row r="89" spans="1:7" ht="15.75" customHeight="1" x14ac:dyDescent="0.25">
      <c r="A89" s="281" t="s">
        <v>363</v>
      </c>
      <c r="B89" s="179" t="s">
        <v>259</v>
      </c>
      <c r="C89" s="282" t="s">
        <v>268</v>
      </c>
      <c r="D89" s="282"/>
      <c r="E89" s="180" t="s">
        <v>570</v>
      </c>
      <c r="F89" s="181" t="s">
        <v>364</v>
      </c>
      <c r="G89" s="182"/>
    </row>
    <row r="90" spans="1:7" ht="15.75" customHeight="1" x14ac:dyDescent="0.25">
      <c r="A90" s="281"/>
      <c r="B90" s="281" t="s">
        <v>365</v>
      </c>
      <c r="C90" s="307" t="s">
        <v>366</v>
      </c>
      <c r="D90" s="307"/>
      <c r="E90" s="172" t="s">
        <v>570</v>
      </c>
      <c r="F90" s="183" t="s">
        <v>367</v>
      </c>
      <c r="G90" s="184"/>
    </row>
    <row r="91" spans="1:7" ht="15.75" customHeight="1" x14ac:dyDescent="0.25">
      <c r="A91" s="281"/>
      <c r="B91" s="281"/>
      <c r="C91" s="307" t="s">
        <v>368</v>
      </c>
      <c r="D91" s="307"/>
      <c r="E91" s="172" t="s">
        <v>570</v>
      </c>
      <c r="F91" s="183" t="s">
        <v>369</v>
      </c>
      <c r="G91" s="184"/>
    </row>
    <row r="92" spans="1:7" ht="15.75" customHeight="1" x14ac:dyDescent="0.25">
      <c r="A92" s="281"/>
      <c r="B92" s="281"/>
      <c r="C92" s="307" t="s">
        <v>370</v>
      </c>
      <c r="D92" s="307"/>
      <c r="E92" s="183" t="s">
        <v>327</v>
      </c>
      <c r="F92" s="183" t="s">
        <v>371</v>
      </c>
      <c r="G92" s="184"/>
    </row>
    <row r="93" spans="1:7" ht="15.75" customHeight="1" x14ac:dyDescent="0.25">
      <c r="A93" s="281"/>
      <c r="B93" s="281"/>
      <c r="C93" s="307" t="s">
        <v>372</v>
      </c>
      <c r="D93" s="307"/>
      <c r="E93" s="183" t="s">
        <v>327</v>
      </c>
      <c r="F93" s="183" t="s">
        <v>373</v>
      </c>
      <c r="G93" s="184"/>
    </row>
    <row r="94" spans="1:7" ht="15.75" customHeight="1" x14ac:dyDescent="0.25">
      <c r="A94" s="281"/>
      <c r="B94" s="281"/>
      <c r="C94" s="307" t="s">
        <v>374</v>
      </c>
      <c r="D94" s="307"/>
      <c r="E94" s="183" t="s">
        <v>327</v>
      </c>
      <c r="F94" s="183" t="s">
        <v>375</v>
      </c>
      <c r="G94" s="184"/>
    </row>
    <row r="95" spans="1:7" ht="15.75" customHeight="1" x14ac:dyDescent="0.25">
      <c r="A95" s="308" t="s">
        <v>376</v>
      </c>
      <c r="B95" s="179" t="s">
        <v>259</v>
      </c>
      <c r="C95" s="282" t="s">
        <v>268</v>
      </c>
      <c r="D95" s="282"/>
      <c r="E95" s="218" t="s">
        <v>577</v>
      </c>
      <c r="F95" s="181" t="s">
        <v>377</v>
      </c>
      <c r="G95" s="182"/>
    </row>
    <row r="96" spans="1:7" ht="15.75" customHeight="1" x14ac:dyDescent="0.25">
      <c r="A96" s="308"/>
      <c r="B96" s="186" t="s">
        <v>378</v>
      </c>
      <c r="C96" s="309" t="s">
        <v>379</v>
      </c>
      <c r="D96" s="310"/>
      <c r="E96" s="183" t="s">
        <v>380</v>
      </c>
      <c r="F96" s="183" t="s">
        <v>381</v>
      </c>
      <c r="G96" s="184"/>
    </row>
    <row r="97" spans="1:7" ht="15.75" customHeight="1" x14ac:dyDescent="0.25">
      <c r="A97" s="308" t="s">
        <v>382</v>
      </c>
      <c r="B97" s="179" t="s">
        <v>259</v>
      </c>
      <c r="C97" s="282" t="s">
        <v>268</v>
      </c>
      <c r="D97" s="282"/>
      <c r="E97" s="218" t="s">
        <v>577</v>
      </c>
      <c r="F97" s="181" t="s">
        <v>383</v>
      </c>
      <c r="G97" s="182"/>
    </row>
    <row r="98" spans="1:7" ht="15.75" customHeight="1" x14ac:dyDescent="0.25">
      <c r="A98" s="308"/>
      <c r="B98" s="186" t="s">
        <v>384</v>
      </c>
      <c r="C98" s="311" t="s">
        <v>385</v>
      </c>
      <c r="D98" s="312"/>
      <c r="E98" s="183" t="s">
        <v>386</v>
      </c>
      <c r="F98" s="183" t="s">
        <v>387</v>
      </c>
      <c r="G98" s="184"/>
    </row>
    <row r="99" spans="1:7" ht="15.75" customHeight="1" x14ac:dyDescent="0.25">
      <c r="A99" s="281" t="s">
        <v>388</v>
      </c>
      <c r="B99" s="179" t="s">
        <v>259</v>
      </c>
      <c r="C99" s="282" t="s">
        <v>268</v>
      </c>
      <c r="D99" s="282"/>
      <c r="E99" s="180" t="s">
        <v>579</v>
      </c>
      <c r="F99" s="181" t="s">
        <v>389</v>
      </c>
      <c r="G99" s="182"/>
    </row>
    <row r="100" spans="1:7" ht="15.75" customHeight="1" x14ac:dyDescent="0.25">
      <c r="A100" s="281"/>
      <c r="B100" s="281" t="s">
        <v>390</v>
      </c>
      <c r="C100" s="305" t="s">
        <v>391</v>
      </c>
      <c r="D100" s="305"/>
      <c r="E100" s="172" t="s">
        <v>552</v>
      </c>
      <c r="F100" s="292" t="s">
        <v>392</v>
      </c>
      <c r="G100" s="305" t="s">
        <v>575</v>
      </c>
    </row>
    <row r="101" spans="1:7" ht="15.75" customHeight="1" x14ac:dyDescent="0.25">
      <c r="A101" s="281"/>
      <c r="B101" s="281"/>
      <c r="C101" s="305"/>
      <c r="D101" s="305"/>
      <c r="E101" s="185" t="s">
        <v>304</v>
      </c>
      <c r="F101" s="292"/>
      <c r="G101" s="305"/>
    </row>
    <row r="102" spans="1:7" ht="15.75" customHeight="1" x14ac:dyDescent="0.25">
      <c r="A102" s="281"/>
      <c r="B102" s="281" t="s">
        <v>393</v>
      </c>
      <c r="C102" s="306" t="s">
        <v>394</v>
      </c>
      <c r="D102" s="306"/>
      <c r="E102" s="185" t="s">
        <v>304</v>
      </c>
      <c r="F102" s="183" t="s">
        <v>395</v>
      </c>
      <c r="G102" s="184"/>
    </row>
    <row r="103" spans="1:7" ht="15.75" customHeight="1" x14ac:dyDescent="0.25">
      <c r="A103" s="281"/>
      <c r="B103" s="281"/>
      <c r="C103" s="306" t="s">
        <v>396</v>
      </c>
      <c r="D103" s="306"/>
      <c r="E103" s="172" t="s">
        <v>574</v>
      </c>
      <c r="F103" s="183" t="s">
        <v>397</v>
      </c>
      <c r="G103" s="184"/>
    </row>
    <row r="104" spans="1:7" ht="15.75" customHeight="1" x14ac:dyDescent="0.25">
      <c r="A104" s="281" t="s">
        <v>398</v>
      </c>
      <c r="B104" s="293" t="s">
        <v>259</v>
      </c>
      <c r="C104" s="295" t="s">
        <v>399</v>
      </c>
      <c r="D104" s="296"/>
      <c r="E104" s="180" t="s">
        <v>578</v>
      </c>
      <c r="F104" s="299" t="s">
        <v>400</v>
      </c>
      <c r="G104" s="300"/>
    </row>
    <row r="105" spans="1:7" ht="15.75" customHeight="1" x14ac:dyDescent="0.25">
      <c r="A105" s="281"/>
      <c r="B105" s="294"/>
      <c r="C105" s="297"/>
      <c r="D105" s="298"/>
      <c r="E105" s="189" t="s">
        <v>401</v>
      </c>
      <c r="F105" s="299"/>
      <c r="G105" s="300"/>
    </row>
    <row r="106" spans="1:7" ht="15.75" customHeight="1" x14ac:dyDescent="0.25">
      <c r="A106" s="281"/>
      <c r="B106" s="281" t="s">
        <v>402</v>
      </c>
      <c r="C106" s="301" t="s">
        <v>403</v>
      </c>
      <c r="D106" s="302"/>
      <c r="E106" s="185" t="s">
        <v>386</v>
      </c>
      <c r="F106" s="183" t="s">
        <v>404</v>
      </c>
      <c r="G106" s="184"/>
    </row>
    <row r="107" spans="1:7" ht="15.75" customHeight="1" x14ac:dyDescent="0.25">
      <c r="A107" s="281"/>
      <c r="B107" s="281"/>
      <c r="C107" s="303" t="s">
        <v>405</v>
      </c>
      <c r="D107" s="304"/>
      <c r="E107" s="172" t="s">
        <v>568</v>
      </c>
      <c r="F107" s="183" t="s">
        <v>406</v>
      </c>
      <c r="G107" s="184"/>
    </row>
    <row r="108" spans="1:7" ht="15.75" customHeight="1" x14ac:dyDescent="0.25">
      <c r="A108" s="281"/>
      <c r="B108" s="281"/>
      <c r="C108" s="303" t="s">
        <v>407</v>
      </c>
      <c r="D108" s="304"/>
      <c r="E108" s="172" t="s">
        <v>568</v>
      </c>
      <c r="F108" s="183" t="s">
        <v>408</v>
      </c>
      <c r="G108" s="184"/>
    </row>
    <row r="109" spans="1:7" ht="15.75" customHeight="1" x14ac:dyDescent="0.25">
      <c r="A109" s="281" t="s">
        <v>409</v>
      </c>
      <c r="B109" s="179" t="s">
        <v>259</v>
      </c>
      <c r="C109" s="282" t="s">
        <v>268</v>
      </c>
      <c r="D109" s="282"/>
      <c r="E109" s="218" t="s">
        <v>571</v>
      </c>
      <c r="F109" s="181" t="s">
        <v>410</v>
      </c>
      <c r="G109" s="182"/>
    </row>
    <row r="110" spans="1:7" ht="15.75" customHeight="1" x14ac:dyDescent="0.25">
      <c r="A110" s="281"/>
      <c r="B110" s="283" t="s">
        <v>411</v>
      </c>
      <c r="C110" s="286" t="s">
        <v>412</v>
      </c>
      <c r="D110" s="287"/>
      <c r="E110" s="172" t="s">
        <v>572</v>
      </c>
      <c r="F110" s="183" t="s">
        <v>413</v>
      </c>
      <c r="G110" s="184"/>
    </row>
    <row r="111" spans="1:7" ht="15.75" customHeight="1" x14ac:dyDescent="0.25">
      <c r="A111" s="281"/>
      <c r="B111" s="284"/>
      <c r="C111" s="288" t="s">
        <v>414</v>
      </c>
      <c r="D111" s="289"/>
      <c r="E111" s="172" t="s">
        <v>572</v>
      </c>
      <c r="F111" s="292" t="s">
        <v>415</v>
      </c>
      <c r="G111" s="280"/>
    </row>
    <row r="112" spans="1:7" ht="15.75" customHeight="1" x14ac:dyDescent="0.25">
      <c r="A112" s="281"/>
      <c r="B112" s="285"/>
      <c r="C112" s="290"/>
      <c r="D112" s="291"/>
      <c r="E112" s="190" t="s">
        <v>416</v>
      </c>
      <c r="F112" s="292"/>
      <c r="G112" s="280"/>
    </row>
    <row r="113" spans="1:7" ht="15.75" x14ac:dyDescent="0.25">
      <c r="A113" s="191"/>
      <c r="B113" s="167"/>
      <c r="C113" s="167"/>
      <c r="D113" s="167"/>
      <c r="E113" s="167"/>
      <c r="F113" s="167"/>
      <c r="G113" s="167"/>
    </row>
    <row r="114" spans="1:7" ht="15.75" x14ac:dyDescent="0.25">
      <c r="A114" s="167"/>
      <c r="B114" s="167"/>
      <c r="C114" s="167"/>
      <c r="D114" s="167"/>
      <c r="E114" s="167"/>
      <c r="F114" s="167"/>
      <c r="G114" s="167"/>
    </row>
    <row r="115" spans="1:7" ht="15.75" x14ac:dyDescent="0.25">
      <c r="A115" s="167"/>
      <c r="B115" s="167"/>
      <c r="C115" s="167"/>
      <c r="D115" s="167"/>
      <c r="E115" s="167"/>
      <c r="F115" s="167"/>
      <c r="G115" s="167"/>
    </row>
    <row r="116" spans="1:7" ht="15.75" x14ac:dyDescent="0.25">
      <c r="A116" s="167"/>
      <c r="B116" s="167"/>
      <c r="C116" s="167"/>
      <c r="D116" s="167"/>
      <c r="E116" s="167"/>
      <c r="F116" s="167"/>
      <c r="G116" s="167"/>
    </row>
    <row r="117" spans="1:7" ht="15.75" x14ac:dyDescent="0.25">
      <c r="A117" s="167"/>
      <c r="B117" s="167"/>
      <c r="C117" s="167"/>
      <c r="D117" s="167"/>
      <c r="E117" s="167"/>
      <c r="F117" s="167"/>
      <c r="G117" s="167"/>
    </row>
    <row r="118" spans="1:7" ht="15.75" x14ac:dyDescent="0.25">
      <c r="A118" s="167"/>
      <c r="B118" s="167"/>
      <c r="C118" s="167"/>
      <c r="D118" s="167"/>
      <c r="E118" s="167"/>
      <c r="F118" s="167"/>
      <c r="G118" s="167"/>
    </row>
    <row r="119" spans="1:7" ht="15.75" x14ac:dyDescent="0.25">
      <c r="A119" s="167"/>
      <c r="B119" s="167"/>
      <c r="C119" s="167"/>
      <c r="D119" s="167"/>
      <c r="E119" s="167"/>
      <c r="F119" s="167"/>
      <c r="G119" s="167"/>
    </row>
    <row r="120" spans="1:7" ht="15.75" x14ac:dyDescent="0.25">
      <c r="A120" s="167"/>
      <c r="B120" s="167"/>
      <c r="C120" s="167"/>
      <c r="D120" s="167"/>
      <c r="E120" s="167"/>
      <c r="F120" s="167"/>
      <c r="G120" s="167"/>
    </row>
    <row r="121" spans="1:7" ht="15.75" x14ac:dyDescent="0.25">
      <c r="A121" s="167"/>
      <c r="B121" s="167"/>
      <c r="C121" s="167"/>
      <c r="D121" s="167"/>
      <c r="E121" s="167"/>
      <c r="F121" s="167"/>
      <c r="G121" s="167"/>
    </row>
    <row r="122" spans="1:7" ht="15.75" x14ac:dyDescent="0.25">
      <c r="A122" s="167"/>
      <c r="B122" s="167"/>
      <c r="C122" s="167"/>
      <c r="D122" s="167"/>
      <c r="E122" s="167"/>
      <c r="F122" s="167"/>
      <c r="G122" s="167"/>
    </row>
    <row r="123" spans="1:7" ht="15.75" x14ac:dyDescent="0.25">
      <c r="A123" s="167"/>
      <c r="B123" s="167"/>
      <c r="C123" s="167"/>
      <c r="D123" s="167"/>
      <c r="E123" s="167"/>
      <c r="F123" s="167"/>
      <c r="G123" s="167"/>
    </row>
  </sheetData>
  <mergeCells count="166">
    <mergeCell ref="B3:G3"/>
    <mergeCell ref="B4:G4"/>
    <mergeCell ref="B5:G5"/>
    <mergeCell ref="D10:E10"/>
    <mergeCell ref="A11:B11"/>
    <mergeCell ref="D11:E11"/>
    <mergeCell ref="A15:B15"/>
    <mergeCell ref="D15:E15"/>
    <mergeCell ref="A16:B16"/>
    <mergeCell ref="D16:E16"/>
    <mergeCell ref="A17:B17"/>
    <mergeCell ref="D17:E17"/>
    <mergeCell ref="A12:B12"/>
    <mergeCell ref="D12:E12"/>
    <mergeCell ref="A13:B13"/>
    <mergeCell ref="D13:E13"/>
    <mergeCell ref="A14:B14"/>
    <mergeCell ref="D14:E14"/>
    <mergeCell ref="A21:B21"/>
    <mergeCell ref="D21:E21"/>
    <mergeCell ref="A22:B22"/>
    <mergeCell ref="D22:E22"/>
    <mergeCell ref="A23:B23"/>
    <mergeCell ref="D23:E23"/>
    <mergeCell ref="A18:B18"/>
    <mergeCell ref="D18:E18"/>
    <mergeCell ref="A19:B19"/>
    <mergeCell ref="D19:E19"/>
    <mergeCell ref="A20:B20"/>
    <mergeCell ref="D20:E20"/>
    <mergeCell ref="A27:B27"/>
    <mergeCell ref="D27:E27"/>
    <mergeCell ref="A28:B28"/>
    <mergeCell ref="D28:E28"/>
    <mergeCell ref="A29:B29"/>
    <mergeCell ref="D29:E29"/>
    <mergeCell ref="A24:B24"/>
    <mergeCell ref="D24:E24"/>
    <mergeCell ref="A25:B25"/>
    <mergeCell ref="D25:E25"/>
    <mergeCell ref="A26:B26"/>
    <mergeCell ref="D26:E26"/>
    <mergeCell ref="A33:B33"/>
    <mergeCell ref="D33:E33"/>
    <mergeCell ref="A34:B34"/>
    <mergeCell ref="D34:E34"/>
    <mergeCell ref="A35:B35"/>
    <mergeCell ref="D35:E35"/>
    <mergeCell ref="A30:B30"/>
    <mergeCell ref="D30:E30"/>
    <mergeCell ref="A31:B31"/>
    <mergeCell ref="D31:E31"/>
    <mergeCell ref="A32:B32"/>
    <mergeCell ref="D32:E32"/>
    <mergeCell ref="A39:B39"/>
    <mergeCell ref="D39:E39"/>
    <mergeCell ref="A40:B40"/>
    <mergeCell ref="D40:E40"/>
    <mergeCell ref="A42:B42"/>
    <mergeCell ref="D42:E42"/>
    <mergeCell ref="A36:B36"/>
    <mergeCell ref="D36:E36"/>
    <mergeCell ref="A37:B37"/>
    <mergeCell ref="D37:E37"/>
    <mergeCell ref="A38:B38"/>
    <mergeCell ref="D38:E38"/>
    <mergeCell ref="A43:B43"/>
    <mergeCell ref="D43:E43"/>
    <mergeCell ref="A44:B44"/>
    <mergeCell ref="D44:E44"/>
    <mergeCell ref="C46:D46"/>
    <mergeCell ref="A47:A57"/>
    <mergeCell ref="C47:D47"/>
    <mergeCell ref="B48:B57"/>
    <mergeCell ref="C48:D48"/>
    <mergeCell ref="C49:D49"/>
    <mergeCell ref="C56:D56"/>
    <mergeCell ref="C57:D57"/>
    <mergeCell ref="A58:A59"/>
    <mergeCell ref="C58:D58"/>
    <mergeCell ref="C59:D59"/>
    <mergeCell ref="C60:D60"/>
    <mergeCell ref="C50:D50"/>
    <mergeCell ref="C51:D51"/>
    <mergeCell ref="C52:D52"/>
    <mergeCell ref="C53:D53"/>
    <mergeCell ref="C54:D54"/>
    <mergeCell ref="C55:D55"/>
    <mergeCell ref="F69:F70"/>
    <mergeCell ref="G69:G70"/>
    <mergeCell ref="C71:D71"/>
    <mergeCell ref="A61:A63"/>
    <mergeCell ref="C61:D61"/>
    <mergeCell ref="C62:D62"/>
    <mergeCell ref="C63:D63"/>
    <mergeCell ref="A64:A67"/>
    <mergeCell ref="C64:D64"/>
    <mergeCell ref="C65:D65"/>
    <mergeCell ref="C66:D66"/>
    <mergeCell ref="C67:D67"/>
    <mergeCell ref="B72:B75"/>
    <mergeCell ref="C72:D72"/>
    <mergeCell ref="C73:D73"/>
    <mergeCell ref="C74:D74"/>
    <mergeCell ref="C75:D75"/>
    <mergeCell ref="C76:D76"/>
    <mergeCell ref="A68:A78"/>
    <mergeCell ref="C68:D68"/>
    <mergeCell ref="A81:A86"/>
    <mergeCell ref="C81:D81"/>
    <mergeCell ref="B82:B86"/>
    <mergeCell ref="C82:D82"/>
    <mergeCell ref="C83:D83"/>
    <mergeCell ref="C84:D84"/>
    <mergeCell ref="C85:D85"/>
    <mergeCell ref="C86:D86"/>
    <mergeCell ref="B77:B78"/>
    <mergeCell ref="C77:D77"/>
    <mergeCell ref="C78:D78"/>
    <mergeCell ref="A79:A80"/>
    <mergeCell ref="C79:D79"/>
    <mergeCell ref="C80:D80"/>
    <mergeCell ref="B69:B70"/>
    <mergeCell ref="C69:D70"/>
    <mergeCell ref="C94:D94"/>
    <mergeCell ref="A95:A96"/>
    <mergeCell ref="C95:D95"/>
    <mergeCell ref="C96:D96"/>
    <mergeCell ref="A97:A98"/>
    <mergeCell ref="C97:D97"/>
    <mergeCell ref="C98:D98"/>
    <mergeCell ref="A87:A88"/>
    <mergeCell ref="C87:D87"/>
    <mergeCell ref="C88:D88"/>
    <mergeCell ref="A89:A94"/>
    <mergeCell ref="C89:D89"/>
    <mergeCell ref="B90:B94"/>
    <mergeCell ref="C90:D90"/>
    <mergeCell ref="C91:D91"/>
    <mergeCell ref="C92:D92"/>
    <mergeCell ref="C93:D93"/>
    <mergeCell ref="A99:A103"/>
    <mergeCell ref="C99:D99"/>
    <mergeCell ref="B100:B101"/>
    <mergeCell ref="C100:D101"/>
    <mergeCell ref="F100:F101"/>
    <mergeCell ref="G100:G101"/>
    <mergeCell ref="B102:B103"/>
    <mergeCell ref="C102:D102"/>
    <mergeCell ref="C103:D103"/>
    <mergeCell ref="G111:G112"/>
    <mergeCell ref="A109:A112"/>
    <mergeCell ref="C109:D109"/>
    <mergeCell ref="B110:B112"/>
    <mergeCell ref="C110:D110"/>
    <mergeCell ref="C111:D112"/>
    <mergeCell ref="F111:F112"/>
    <mergeCell ref="A104:A108"/>
    <mergeCell ref="B104:B105"/>
    <mergeCell ref="C104:D105"/>
    <mergeCell ref="F104:F105"/>
    <mergeCell ref="G104:G105"/>
    <mergeCell ref="B106:B108"/>
    <mergeCell ref="C106:D106"/>
    <mergeCell ref="C107:D107"/>
    <mergeCell ref="C108:D108"/>
  </mergeCells>
  <hyperlinks>
    <hyperlink ref="E68" r:id="rId1" display="https://www.tullowoil.com/application/files/3516/4207/1175/Climate_Policy_JAN_2021.pdf" xr:uid="{F4A0C26D-859A-4FD1-941D-05B0344DECB2}"/>
    <hyperlink ref="E105" r:id="rId2" display="https://www.tullowoil.com/application/files/1316/5547/0846/Human_Rights_June_2022.pdf" xr:uid="{B10400E4-D29D-49EB-A45B-997C19D5042F}"/>
    <hyperlink ref="E47" r:id="rId3" xr:uid="{958FEE18-5296-40BF-B744-9C8FC773A9B0}"/>
    <hyperlink ref="E58" r:id="rId4" xr:uid="{8020B642-33CA-4AE4-9C8F-91FAAE31C29E}"/>
    <hyperlink ref="E71" r:id="rId5" display="https://www.tullowoil.com/application/files/3516/4207/1175/Climate_Policy_JAN_2021.pdf" xr:uid="{A692BC98-813A-403D-BFB6-2593F93C46CC}"/>
    <hyperlink ref="E76" r:id="rId6" display="https://www.tullowoil.com/application/files/3516/4207/1175/Climate_Policy_JAN_2021.pdf" xr:uid="{D6D3C0C5-5593-42F0-95F5-A260ACF4B9B4}"/>
    <hyperlink ref="E109" r:id="rId7" xr:uid="{B2BD7B27-7263-4FB0-9B48-441AB52A54FA}"/>
    <hyperlink ref="E95" r:id="rId8" xr:uid="{0CBB995F-2133-4F14-9D20-6A4C557E0E7B}"/>
    <hyperlink ref="E97" r:id="rId9" xr:uid="{B3DE0849-67FF-409B-AFD8-726E96887B9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df51368-f7a0-4e8e-90f1-d27fcf954ee7">
      <Terms xmlns="http://schemas.microsoft.com/office/infopath/2007/PartnerControls"/>
    </lcf76f155ced4ddcb4097134ff3c332f>
    <TaxCatchAll xmlns="f4291bd8-65b0-43f9-9042-4a23118d031f" xsi:nil="true"/>
    <SharedWithUsers xmlns="f4291bd8-65b0-43f9-9042-4a23118d031f">
      <UserInfo>
        <DisplayName>Caroline Ongeri</DisplayName>
        <AccountId>14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57DBA091AACF6458377BA643AA53857" ma:contentTypeVersion="14" ma:contentTypeDescription="Create a new document." ma:contentTypeScope="" ma:versionID="299c8f0947165852845dbbe425f06436">
  <xsd:schema xmlns:xsd="http://www.w3.org/2001/XMLSchema" xmlns:xs="http://www.w3.org/2001/XMLSchema" xmlns:p="http://schemas.microsoft.com/office/2006/metadata/properties" xmlns:ns2="0df51368-f7a0-4e8e-90f1-d27fcf954ee7" xmlns:ns3="f4291bd8-65b0-43f9-9042-4a23118d031f" targetNamespace="http://schemas.microsoft.com/office/2006/metadata/properties" ma:root="true" ma:fieldsID="7db429503bb72449a9dea393a805bd13" ns2:_="" ns3:_="">
    <xsd:import namespace="0df51368-f7a0-4e8e-90f1-d27fcf954ee7"/>
    <xsd:import namespace="f4291bd8-65b0-43f9-9042-4a23118d031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f51368-f7a0-4e8e-90f1-d27fcf954e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55b2b2c-cc89-460a-9929-34cfef2fd241"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4291bd8-65b0-43f9-9042-4a23118d031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d67ead3e-8bb1-49ea-b01e-9f851fb54bee}" ma:internalName="TaxCatchAll" ma:showField="CatchAllData" ma:web="f4291bd8-65b0-43f9-9042-4a23118d03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B83BDC-1C03-433D-AEDE-C353C84B275E}">
  <ds:schemaRefs>
    <ds:schemaRef ds:uri="f4291bd8-65b0-43f9-9042-4a23118d031f"/>
    <ds:schemaRef ds:uri="http://purl.org/dc/terms/"/>
    <ds:schemaRef ds:uri="http://schemas.openxmlformats.org/package/2006/metadata/core-properties"/>
    <ds:schemaRef ds:uri="0df51368-f7a0-4e8e-90f1-d27fcf954ee7"/>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28FB0E-56A8-4567-BDA7-A3CD3A9B29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f51368-f7a0-4e8e-90f1-d27fcf954ee7"/>
    <ds:schemaRef ds:uri="f4291bd8-65b0-43f9-9042-4a23118d03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0E05F5-D6ED-4281-A141-5B14D923AE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Home</vt:lpstr>
      <vt:lpstr>Environment</vt:lpstr>
      <vt:lpstr>Safety</vt:lpstr>
      <vt:lpstr>Local Content</vt:lpstr>
      <vt:lpstr>Social Investment</vt:lpstr>
      <vt:lpstr>People</vt:lpstr>
      <vt:lpstr>Ethics &amp; Compliance</vt:lpstr>
      <vt:lpstr>GRI Content Index</vt:lpstr>
      <vt:lpstr>SASB EMP</vt:lpstr>
      <vt:lpstr>IPIECA-API-IOGP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Donal Fitzgibbon</dc:creator>
  <cp:keywords/>
  <dc:description/>
  <cp:lastModifiedBy>neil develin</cp:lastModifiedBy>
  <cp:revision/>
  <cp:lastPrinted>2023-03-06T11:59:31Z</cp:lastPrinted>
  <dcterms:created xsi:type="dcterms:W3CDTF">2022-11-30T16:01:20Z</dcterms:created>
  <dcterms:modified xsi:type="dcterms:W3CDTF">2024-03-14T15:53:01Z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0x010100C57DBA091AACF6458377BA643AA53857</vt:lpwstr>
  </property>
</Properties>
</file>